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карт" sheetId="1" state="visible" r:id="rId3"/>
    <sheet name="Карта М-8 (печать)" sheetId="2" state="visible" r:id="rId4"/>
    <sheet name="Справочники" sheetId="3" state="visible" r:id="rId5"/>
    <sheet name="Как пользоваться" sheetId="4" state="visible" r:id="rId6"/>
  </sheets>
  <definedNames>
    <definedName function="false" hidden="false" localSheetId="0" name="_xlnm.Print_Titles" vbProcedure="false">'Реестр карт'!$7:$8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M8" authorId="0">
      <text>
        <r>
          <rPr>
            <sz val="10"/>
            <rFont val="Arial"/>
            <family val="2"/>
          </rPr>
          <t xml:space="preserve">Код единицы измерения по ОКЕИ: 796 — штука, 113 — м³, 055 — м², 006 — м, 166 — кг, 168 — тонна.</t>
        </r>
      </text>
    </comment>
    <comment ref="P8" authorId="0">
      <text>
        <r>
          <rPr>
            <sz val="10"/>
            <rFont val="Arial"/>
            <family val="2"/>
          </rPr>
          <t xml:space="preserve">Лимит берётся из производственных норм, сметы или ресурсной ведомости объекта. При увеличении лимита оформите его изменение и исправьте значение здесь.</t>
        </r>
      </text>
    </comment>
  </commentList>
</comments>
</file>

<file path=xl/sharedStrings.xml><?xml version="1.0" encoding="utf-8"?>
<sst xmlns="http://schemas.openxmlformats.org/spreadsheetml/2006/main" count="184" uniqueCount="153">
  <si>
    <t xml:space="preserve">Лимитно-заборная карта (форма № М-8) — реестр карт</t>
  </si>
  <si>
    <t xml:space="preserve">Бесплатный шаблон от AverDoc. Одна строка — одна карта М-8. Остаток лимита пересчитывается после каждой выдачи. Для печати и подписи используйте лист «Карта М-8 (печать)».</t>
  </si>
  <si>
    <t xml:space="preserve">AverDoc — рабочий контур снабжения для стройки: averdoc.pro</t>
  </si>
  <si>
    <t xml:space="preserve">Организация:</t>
  </si>
  <si>
    <t xml:space="preserve">по ОКПО:</t>
  </si>
  <si>
    <t xml:space="preserve">Форма по ОКУД:</t>
  </si>
  <si>
    <t xml:space="preserve">0315005</t>
  </si>
  <si>
    <t xml:space="preserve">Форма утверждена Постановлением Госкомстата России от 30.10.1997 № 71а. С 01.01.2013 применение не обязательно (Федеральный закон от 06.12.2011 № 402-ФЗ).</t>
  </si>
  <si>
    <t xml:space="preserve">Реквизиты карты, материал и лимит</t>
  </si>
  <si>
    <t xml:space="preserve">Отпущено</t>
  </si>
  <si>
    <t xml:space="preserve">Итоги по карте</t>
  </si>
  <si>
    <t xml:space="preserve">№ карты</t>
  </si>
  <si>
    <t xml:space="preserve">Дата
составления</t>
  </si>
  <si>
    <t xml:space="preserve">Объект</t>
  </si>
  <si>
    <t xml:space="preserve">Код вида
операции</t>
  </si>
  <si>
    <t xml:space="preserve">Вид
деятельности</t>
  </si>
  <si>
    <t xml:space="preserve">Отправитель
(структурное подразделение)</t>
  </si>
  <si>
    <t xml:space="preserve">Получатель
(структурное подразделение)</t>
  </si>
  <si>
    <t xml:space="preserve">Корр. счёт
(счёт, субсчёт)</t>
  </si>
  <si>
    <t xml:space="preserve">Код аналити-
ческого учёта</t>
  </si>
  <si>
    <t xml:space="preserve">Учётная единица выпуска
продукции (работ, услуг)</t>
  </si>
  <si>
    <t xml:space="preserve">Наименование, сорт,
размер, марка</t>
  </si>
  <si>
    <t xml:space="preserve">Номенклатурный
номер</t>
  </si>
  <si>
    <t xml:space="preserve">Код
ед. изм.</t>
  </si>
  <si>
    <t xml:space="preserve">Ед. изм.
(наименование)</t>
  </si>
  <si>
    <t xml:space="preserve">Порядковый номер по
складской картотеке</t>
  </si>
  <si>
    <t xml:space="preserve">Лимит</t>
  </si>
  <si>
    <t xml:space="preserve">Цена,
руб. коп.</t>
  </si>
  <si>
    <t xml:space="preserve">Сумма лимита,
руб. коп.</t>
  </si>
  <si>
    <t xml:space="preserve">Выдача 1
дата</t>
  </si>
  <si>
    <t xml:space="preserve">Выдача 1
количество</t>
  </si>
  <si>
    <t xml:space="preserve">Выдача 1
остаток лимита</t>
  </si>
  <si>
    <t xml:space="preserve">Выдача 2
дата</t>
  </si>
  <si>
    <t xml:space="preserve">Выдача 2
количество</t>
  </si>
  <si>
    <t xml:space="preserve">Выдача 2
остаток лимита</t>
  </si>
  <si>
    <t xml:space="preserve">Выдача 3
дата</t>
  </si>
  <si>
    <t xml:space="preserve">Выдача 3
количество</t>
  </si>
  <si>
    <t xml:space="preserve">Выдача 3
остаток лимита</t>
  </si>
  <si>
    <t xml:space="preserve">Выдача 4
дата</t>
  </si>
  <si>
    <t xml:space="preserve">Выдача 4
количество</t>
  </si>
  <si>
    <t xml:space="preserve">Выдача 4
остаток лимита</t>
  </si>
  <si>
    <t xml:space="preserve">Выдача 5
дата</t>
  </si>
  <si>
    <t xml:space="preserve">Выдача 5
количество</t>
  </si>
  <si>
    <t xml:space="preserve">Выдача 5
остаток лимита</t>
  </si>
  <si>
    <t xml:space="preserve">Выдача 6
дата</t>
  </si>
  <si>
    <t xml:space="preserve">Выдача 6
количество</t>
  </si>
  <si>
    <t xml:space="preserve">Выдача 6
остаток лимита</t>
  </si>
  <si>
    <t xml:space="preserve">Выдача 7
дата</t>
  </si>
  <si>
    <t xml:space="preserve">Выдача 7
количество</t>
  </si>
  <si>
    <t xml:space="preserve">Выдача 7
остаток лимита</t>
  </si>
  <si>
    <t xml:space="preserve">Выдача 8
дата</t>
  </si>
  <si>
    <t xml:space="preserve">Выдача 8
количество</t>
  </si>
  <si>
    <t xml:space="preserve">Выдача 8
остаток лимита</t>
  </si>
  <si>
    <t xml:space="preserve">Всего
отпущено</t>
  </si>
  <si>
    <t xml:space="preserve">Возвра-
щено</t>
  </si>
  <si>
    <t xml:space="preserve">Всего отпущено
с учётом возврата</t>
  </si>
  <si>
    <t xml:space="preserve">Остаток
лимита</t>
  </si>
  <si>
    <t xml:space="preserve">Сумма без учёта
НДС, руб. коп.</t>
  </si>
  <si>
    <t xml:space="preserve">Статус</t>
  </si>
  <si>
    <t xml:space="preserve">Дата последней
выдачи</t>
  </si>
  <si>
    <t xml:space="preserve">Комментарий</t>
  </si>
  <si>
    <t xml:space="preserve">К-114</t>
  </si>
  <si>
    <t xml:space="preserve">ЖК "Северный", корп. 2</t>
  </si>
  <si>
    <t xml:space="preserve">01</t>
  </si>
  <si>
    <t xml:space="preserve">Строительство</t>
  </si>
  <si>
    <t xml:space="preserve">Склад №1</t>
  </si>
  <si>
    <t xml:space="preserve">Участок отделки</t>
  </si>
  <si>
    <t xml:space="preserve">20.01</t>
  </si>
  <si>
    <t xml:space="preserve">СМР-2</t>
  </si>
  <si>
    <t xml:space="preserve">м² отделки</t>
  </si>
  <si>
    <t xml:space="preserve">Раствор цементный М150</t>
  </si>
  <si>
    <t xml:space="preserve">10.02.03</t>
  </si>
  <si>
    <t xml:space="preserve">113</t>
  </si>
  <si>
    <t xml:space="preserve">м³</t>
  </si>
  <si>
    <t xml:space="preserve">С-047</t>
  </si>
  <si>
    <t xml:space="preserve">2 м³ возвращены на склад</t>
  </si>
  <si>
    <t xml:space="preserve">К-115</t>
  </si>
  <si>
    <t xml:space="preserve">Бригада каменщиков</t>
  </si>
  <si>
    <t xml:space="preserve">м³ кладки</t>
  </si>
  <si>
    <t xml:space="preserve">Кирпич керамический рядовой М150</t>
  </si>
  <si>
    <t xml:space="preserve">10.01.07</t>
  </si>
  <si>
    <t xml:space="preserve">796</t>
  </si>
  <si>
    <t xml:space="preserve">шт</t>
  </si>
  <si>
    <t xml:space="preserve">С-012</t>
  </si>
  <si>
    <t xml:space="preserve">Карта закрыта</t>
  </si>
  <si>
    <t xml:space="preserve">Итого сумма без учёта НДС по заполненным картам, руб.:</t>
  </si>
  <si>
    <t xml:space="preserve">Синие ячейки заполняете вы, серые считаются автоматически. Подписи по каждой выдаче и подписи сторон оформляются на листе «Карта М-8 (печать)».</t>
  </si>
  <si>
    <t xml:space="preserve">Типовая межотраслевая форма № М-8</t>
  </si>
  <si>
    <t xml:space="preserve">Утверждена постановлением Госкомстата России от 30.10.97 № 71а</t>
  </si>
  <si>
    <t xml:space="preserve">Коды</t>
  </si>
  <si>
    <t xml:space="preserve">Организация</t>
  </si>
  <si>
    <t xml:space="preserve">Форма по ОКУД</t>
  </si>
  <si>
    <t xml:space="preserve">по ОКПО</t>
  </si>
  <si>
    <t xml:space="preserve">ЛИМИТНО-ЗАБОРНАЯ КАРТА №</t>
  </si>
  <si>
    <t xml:space="preserve">Отправитель</t>
  </si>
  <si>
    <t xml:space="preserve">Получатель</t>
  </si>
  <si>
    <t xml:space="preserve">Корреспондирующий счёт</t>
  </si>
  <si>
    <t xml:space="preserve">структурное подразделение</t>
  </si>
  <si>
    <t xml:space="preserve">счёт, субсчёт</t>
  </si>
  <si>
    <t xml:space="preserve">код аналитического учёта</t>
  </si>
  <si>
    <t xml:space="preserve">Материальные ценности</t>
  </si>
  <si>
    <t xml:space="preserve">Единица измерения</t>
  </si>
  <si>
    <t xml:space="preserve">наименование, сорт, размер, марка</t>
  </si>
  <si>
    <t xml:space="preserve">номенклатурный номер</t>
  </si>
  <si>
    <t xml:space="preserve">код</t>
  </si>
  <si>
    <t xml:space="preserve">наименование</t>
  </si>
  <si>
    <t xml:space="preserve">Всего отпущено с учётом
возврата</t>
  </si>
  <si>
    <t xml:space="preserve">Цена, руб. коп.</t>
  </si>
  <si>
    <t xml:space="preserve">Сумма без учёта НДС,
руб. коп.</t>
  </si>
  <si>
    <t xml:space="preserve">Дата</t>
  </si>
  <si>
    <t xml:space="preserve">Количество</t>
  </si>
  <si>
    <t xml:space="preserve">Остаток лимита</t>
  </si>
  <si>
    <t xml:space="preserve">Подпись заведующего складом или получателя</t>
  </si>
  <si>
    <t xml:space="preserve">Оборотная сторона формы № М-8</t>
  </si>
  <si>
    <t xml:space="preserve">Возвращено</t>
  </si>
  <si>
    <t xml:space="preserve">Руководитель подразделения, установившего лимит</t>
  </si>
  <si>
    <t xml:space="preserve">(должность)</t>
  </si>
  <si>
    <t xml:space="preserve">(подпись)</t>
  </si>
  <si>
    <t xml:space="preserve">(расшифровка подписи)</t>
  </si>
  <si>
    <t xml:space="preserve">Руководитель подразделения, получившего материальные ценности</t>
  </si>
  <si>
    <t xml:space="preserve">Заведующий складом</t>
  </si>
  <si>
    <t xml:space="preserve">"______" ________________ 20____ г.</t>
  </si>
  <si>
    <t xml:space="preserve">Жёлтые ячейки заполняются вручную. «Остаток лимита», «Всего отпущено с учётом возврата» и «Сумма без учёта НДС» считаются автоматически.</t>
  </si>
  <si>
    <t xml:space="preserve">Шаблон от AverDoc — averdoc.pro</t>
  </si>
  <si>
    <t xml:space="preserve">Справочники</t>
  </si>
  <si>
    <t xml:space="preserve">Объекты (используйте эти формулировки в реестре)</t>
  </si>
  <si>
    <t xml:space="preserve">Материалы</t>
  </si>
  <si>
    <t xml:space="preserve">Ед. изм.</t>
  </si>
  <si>
    <t xml:space="preserve">Код ОКЕИ</t>
  </si>
  <si>
    <t xml:space="preserve">Зачем этот лист</t>
  </si>
  <si>
    <t xml:space="preserve">Впишите объекты и материалы один раз. В реестре объект выбирается из выпадающего списка, поэтому названия не разойдутся между картами.</t>
  </si>
  <si>
    <t xml:space="preserve">Если один и тот же материал записан в картах по-разному, свести расход по объекту и подготовить отчёт М-29 можно будет только вручную.</t>
  </si>
  <si>
    <t xml:space="preserve">Коды ОКЕИ для единиц измерения: 796 — штука, 113 — м³, 055 — м², 006 — метр, 166 — килограмм, 168 — тонна, 112 — литр.</t>
  </si>
  <si>
    <t xml:space="preserve">Как пользоваться шаблоном</t>
  </si>
  <si>
    <t xml:space="preserve">Два листа: реестр и печатная карта</t>
  </si>
  <si>
    <t xml:space="preserve">«Карта М-8 (печать)» — точная официальная форма на одну карту: её заполняют, печатают и подписывают. «Реестр карт» — все карты компании в одной таблице, чтобы видеть остатки лимитов сразу по всем объектам без перебора бумаг.</t>
  </si>
  <si>
    <t xml:space="preserve">1. Заведите карту на одно наименование материала</t>
  </si>
  <si>
    <t xml:space="preserve">Одна строка реестра — одна карта М-8: объект, склад-отправитель, участок-получатель и один материал. Для другого материала заводите новую строку.</t>
  </si>
  <si>
    <t xml:space="preserve">2. Проставьте лимит и цену</t>
  </si>
  <si>
    <t xml:space="preserve">Лимит берите из производственных норм, сметы или ресурсной ведомости объекта. Цена — за единицу без НДС. Сумма лимита посчитается сама.</t>
  </si>
  <si>
    <t xml:space="preserve">3. Фиксируйте каждую выдачу в день выдачи</t>
  </si>
  <si>
    <t xml:space="preserve">Дата и количество по факту отпуска со склада. После каждой выдачи остаток лимита пересчитывается в собственной колонке — как в бумажной карте, где кладовщик выводит остаток при каждом отпуске. В реестре поддерживается до восьми выдач, в печатной карте — двадцать.</t>
  </si>
  <si>
    <t xml:space="preserve">4. Возврат вносите отдельно</t>
  </si>
  <si>
    <t xml:space="preserve">Неиспользованный материал, вернувшийся на склад, уменьшает отпущенное количество и возвращается в остаток лимита. В печатной карте для возвратов отведена отдельная таблица на оборотной стороне.</t>
  </si>
  <si>
    <t xml:space="preserve">5. Следите за статусом</t>
  </si>
  <si>
    <t xml:space="preserve">«Частично выбран» — жёлтый, лимит ещё есть. «Лимит выбран» — зелёный, карту можно закрывать. «⚠ Превышен лимит» — красный: выдано больше нормы. Это сигнал оформить увеличение лимита, а не исправлять цифры задним числом.</t>
  </si>
  <si>
    <t xml:space="preserve">6. Закрывайте карту и передавайте в бухгалтерию</t>
  </si>
  <si>
    <t xml:space="preserve">По исчерпании лимита или в конце месяца сверьте свой экземпляр с экземпляром склада, подпишите и передайте в бухгалтерию. Вторые экземпляры карт прилагаются к отчёту о расходе основных материалов по форме № М-29.</t>
  </si>
  <si>
    <t xml:space="preserve">О форме М-8</t>
  </si>
  <si>
    <t xml:space="preserve">Типовая межотраслевая форма № М-8 (ОКУД 0315005) утверждена Постановлением Госкомстата России от 30.10.1997 № 71а. С 1 января 2013 года её применение не обязательно (Федеральный закон от 06.12.2011 № 402-ФЗ): компания вправе использовать унифицированный бланк, разработать свою форму и закрепить её в учётной политике либо оформлять отпуск материалов другими документами. Лист «Карта М-8 (печать)» повторяет состав реквизитов официальной формы, включая оборотную сторону. Реестр дополнен полями, которые нужны на стройке: объект и статус выборки лимита.</t>
  </si>
  <si>
    <t xml:space="preserve">Хотите, чтобы лимит опирался на актуальную потребность, а не на устаревшую выгрузку?</t>
  </si>
  <si>
    <t xml:space="preserve">AverDoc ведёт контур до склада: ресурсная ведомость объекта, заявки, сравнение КП, заказы и приёмка. Наименования поставщиков сопоставляются с вашим справочником, единицы измерения приводятся к базовой, а по каждой позиции видно, сколько запланировано, заказано и фактически принято на объект.</t>
  </si>
  <si>
    <t xml:space="preserve">→ averdoc.pro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</si>
</sst>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00"/>
    <numFmt numFmtId="167" formatCode="General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106AC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color rgb="FF4F81E5"/>
      <name val="Arial"/>
      <family val="0"/>
      <charset val="1"/>
    </font>
    <font>
      <b val="true"/>
      <sz val="10"/>
      <color rgb="FF0C10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106AC"/>
      <name val="Arial"/>
      <family val="0"/>
      <charset val="1"/>
    </font>
    <font>
      <sz val="10"/>
      <name val="Arial"/>
      <family val="2"/>
    </font>
    <font>
      <sz val="8"/>
      <name val="Arial"/>
      <family val="0"/>
      <charset val="1"/>
    </font>
    <font>
      <b val="true"/>
      <sz val="8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name val="Arial"/>
      <family val="0"/>
      <charset val="1"/>
    </font>
    <font>
      <sz val="8"/>
      <color rgb="FF404040"/>
      <name val="Arial"/>
      <family val="0"/>
      <charset val="1"/>
    </font>
    <font>
      <i val="true"/>
      <sz val="8"/>
      <color rgb="FF404040"/>
      <name val="Arial"/>
      <family val="0"/>
      <charset val="1"/>
    </font>
    <font>
      <b val="true"/>
      <sz val="9"/>
      <color rgb="FF4F81E5"/>
      <name val="Arial"/>
      <family val="0"/>
      <charset val="1"/>
    </font>
    <font>
      <b val="true"/>
      <sz val="15"/>
      <color rgb="FF0106AC"/>
      <name val="Arial"/>
      <family val="0"/>
      <charset val="1"/>
    </font>
    <font>
      <b val="true"/>
      <sz val="11"/>
      <color rgb="FF0C1014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0106AC"/>
      <name val="Arial"/>
      <family val="0"/>
      <charset val="1"/>
    </font>
    <font>
      <b val="true"/>
      <sz val="11"/>
      <color rgb="FF4F81E5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6CC"/>
        <bgColor rgb="FFF5F5F5"/>
      </patternFill>
    </fill>
    <fill>
      <patternFill patternType="solid">
        <fgColor rgb="FFF5F5F5"/>
        <bgColor rgb="FFFFFFFF"/>
      </patternFill>
    </fill>
    <fill>
      <patternFill patternType="solid">
        <fgColor rgb="FF0106AC"/>
        <bgColor rgb="FF000080"/>
      </patternFill>
    </fill>
    <fill>
      <patternFill patternType="solid">
        <fgColor rgb="FF4F81E5"/>
        <bgColor rgb="FF666699"/>
      </patternFill>
    </fill>
    <fill>
      <patternFill patternType="solid">
        <fgColor rgb="FF2EBE1A"/>
        <bgColor rgb="FF00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9C0006"/>
      </font>
      <fill>
        <patternFill>
          <bgColor rgb="FFFFC7CE"/>
        </patternFill>
      </fill>
    </dxf>
    <dxf>
      <font>
        <color rgb="FF196B24"/>
      </font>
      <fill>
        <patternFill>
          <bgColor rgb="FFC6EFCE"/>
        </patternFill>
      </fill>
    </dxf>
    <dxf>
      <font>
        <color rgb="FF7F6000"/>
      </font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196B24"/>
      <rgbColor rgb="FF0106AC"/>
      <rgbColor rgb="FF7F6000"/>
      <rgbColor rgb="FF800080"/>
      <rgbColor rgb="FF008080"/>
      <rgbColor rgb="FFBFBFBF"/>
      <rgbColor rgb="FF808080"/>
      <rgbColor rgb="FF9999FF"/>
      <rgbColor rgb="FF993366"/>
      <rgbColor rgb="FFFFF6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4F81E5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BE1A"/>
      <rgbColor rgb="FF0C1014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138600</xdr:colOff>
      <xdr:row>1</xdr:row>
      <xdr:rowOff>304560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averdoc.pro/?utm_source=leadmagnet&amp;utm_medium=excel&amp;utm_campaign=limitno_zabornaya_karta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verdoc.pro/?utm_source=leadmagnet&amp;utm_medium=excel&amp;utm_campaign=limitno_zabornaya_karta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verdoc.pro/?utm_source=leadmagnet&amp;utm_medium=excel&amp;utm_campaign=limitno_zabornaya_karta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X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K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7" min="6" style="0" width="20"/>
    <col collapsed="false" customWidth="true" hidden="false" outlineLevel="0" max="9" min="8" style="0" width="13"/>
    <col collapsed="false" customWidth="true" hidden="false" outlineLevel="0" max="10" min="10" style="0" width="18"/>
    <col collapsed="false" customWidth="true" hidden="false" outlineLevel="0" max="11" min="11" style="0" width="30"/>
    <col collapsed="false" customWidth="true" hidden="false" outlineLevel="0" max="12" min="12" style="0" width="14"/>
    <col collapsed="false" customWidth="true" hidden="false" outlineLevel="0" max="13" min="13" style="0" width="9"/>
    <col collapsed="false" customWidth="true" hidden="false" outlineLevel="0" max="14" min="14" style="0" width="12"/>
    <col collapsed="false" customWidth="true" hidden="false" outlineLevel="0" max="15" min="15" style="0" width="15"/>
    <col collapsed="false" customWidth="true" hidden="false" outlineLevel="0" max="16" min="16" style="0" width="9"/>
    <col collapsed="false" customWidth="true" hidden="false" outlineLevel="0" max="17" min="17" style="0" width="11"/>
    <col collapsed="false" customWidth="true" hidden="false" outlineLevel="0" max="18" min="18" style="0" width="13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2" min="21" style="0" width="11"/>
    <col collapsed="false" customWidth="true" hidden="false" outlineLevel="0" max="23" min="23" style="0" width="10"/>
    <col collapsed="false" customWidth="true" hidden="false" outlineLevel="0" max="25" min="24" style="0" width="11"/>
    <col collapsed="false" customWidth="true" hidden="false" outlineLevel="0" max="26" min="26" style="0" width="10"/>
    <col collapsed="false" customWidth="true" hidden="false" outlineLevel="0" max="28" min="27" style="0" width="11"/>
    <col collapsed="false" customWidth="true" hidden="false" outlineLevel="0" max="29" min="29" style="0" width="10"/>
    <col collapsed="false" customWidth="true" hidden="false" outlineLevel="0" max="31" min="30" style="0" width="11"/>
    <col collapsed="false" customWidth="true" hidden="false" outlineLevel="0" max="32" min="32" style="0" width="10"/>
    <col collapsed="false" customWidth="true" hidden="false" outlineLevel="0" max="34" min="33" style="0" width="11"/>
    <col collapsed="false" customWidth="true" hidden="false" outlineLevel="0" max="35" min="35" style="0" width="10"/>
    <col collapsed="false" customWidth="true" hidden="false" outlineLevel="0" max="37" min="36" style="0" width="11"/>
    <col collapsed="false" customWidth="true" hidden="false" outlineLevel="0" max="38" min="38" style="0" width="10"/>
    <col collapsed="false" customWidth="true" hidden="false" outlineLevel="0" max="40" min="39" style="0" width="11"/>
    <col collapsed="false" customWidth="true" hidden="false" outlineLevel="0" max="41" min="41" style="0" width="10"/>
    <col collapsed="false" customWidth="true" hidden="false" outlineLevel="0" max="43" min="42" style="0" width="11"/>
    <col collapsed="false" customWidth="true" hidden="false" outlineLevel="0" max="44" min="44" style="0" width="10"/>
    <col collapsed="false" customWidth="true" hidden="false" outlineLevel="0" max="45" min="45" style="0" width="15"/>
    <col collapsed="false" customWidth="true" hidden="false" outlineLevel="0" max="46" min="46" style="0" width="11"/>
    <col collapsed="false" customWidth="true" hidden="false" outlineLevel="0" max="47" min="47" style="0" width="15"/>
    <col collapsed="false" customWidth="true" hidden="false" outlineLevel="0" max="48" min="48" style="0" width="20"/>
    <col collapsed="false" customWidth="true" hidden="false" outlineLevel="0" max="49" min="49" style="0" width="14"/>
    <col collapsed="false" customWidth="true" hidden="false" outlineLevel="0" max="50" min="50" style="0" width="30"/>
  </cols>
  <sheetData>
    <row r="1" customFormat="false" ht="18" hidden="false" customHeight="true" outlineLevel="0" collapsed="false">
      <c r="K1" s="1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customFormat="false" ht="27.75" hidden="false" customHeight="true" outlineLevel="0" collapsed="false">
      <c r="K2" s="2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8" hidden="false" customHeight="true" outlineLevel="0" collapsed="false">
      <c r="K3" s="3" t="s">
        <v>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customFormat="false" ht="13.5" hidden="false" customHeight="true" outlineLevel="0" collapsed="false"/>
    <row r="5" customFormat="false" ht="15.75" hidden="false" customHeight="true" outlineLevel="0" collapsed="false">
      <c r="A5" s="4" t="s">
        <v>3</v>
      </c>
      <c r="B5" s="4"/>
      <c r="C5" s="5"/>
      <c r="D5" s="5"/>
      <c r="E5" s="5"/>
      <c r="F5" s="5"/>
      <c r="G5" s="5"/>
      <c r="H5" s="5"/>
      <c r="I5" s="4" t="s">
        <v>4</v>
      </c>
      <c r="J5" s="4"/>
      <c r="K5" s="5"/>
      <c r="L5" s="5"/>
    </row>
    <row r="6" customFormat="false" ht="15.75" hidden="false" customHeight="true" outlineLevel="0" collapsed="false">
      <c r="A6" s="4" t="s">
        <v>5</v>
      </c>
      <c r="B6" s="4"/>
      <c r="C6" s="6" t="s">
        <v>6</v>
      </c>
      <c r="D6" s="6"/>
      <c r="E6" s="7" t="s">
        <v>7</v>
      </c>
    </row>
    <row r="7" customFormat="false" ht="21.75" hidden="false" customHeight="true" outlineLevel="0" collapsed="false">
      <c r="A7" s="8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 t="s">
        <v>9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10</v>
      </c>
      <c r="AR7" s="10"/>
      <c r="AS7" s="10"/>
      <c r="AT7" s="10"/>
      <c r="AU7" s="10"/>
      <c r="AV7" s="10"/>
      <c r="AW7" s="10"/>
      <c r="AX7" s="10"/>
    </row>
    <row r="8" customFormat="false" ht="49.5" hidden="false" customHeight="true" outlineLevel="0" collapsed="false">
      <c r="A8" s="11" t="s">
        <v>11</v>
      </c>
      <c r="B8" s="11" t="s">
        <v>12</v>
      </c>
      <c r="C8" s="11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20</v>
      </c>
      <c r="K8" s="11" t="s">
        <v>21</v>
      </c>
      <c r="L8" s="11" t="s">
        <v>22</v>
      </c>
      <c r="M8" s="11" t="s">
        <v>23</v>
      </c>
      <c r="N8" s="11" t="s">
        <v>24</v>
      </c>
      <c r="O8" s="11" t="s">
        <v>25</v>
      </c>
      <c r="P8" s="11" t="s">
        <v>26</v>
      </c>
      <c r="Q8" s="11" t="s">
        <v>27</v>
      </c>
      <c r="R8" s="11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2" t="s">
        <v>36</v>
      </c>
      <c r="AA8" s="12" t="s">
        <v>37</v>
      </c>
      <c r="AB8" s="12" t="s">
        <v>38</v>
      </c>
      <c r="AC8" s="12" t="s">
        <v>39</v>
      </c>
      <c r="AD8" s="12" t="s">
        <v>40</v>
      </c>
      <c r="AE8" s="12" t="s">
        <v>41</v>
      </c>
      <c r="AF8" s="12" t="s">
        <v>42</v>
      </c>
      <c r="AG8" s="12" t="s">
        <v>43</v>
      </c>
      <c r="AH8" s="12" t="s">
        <v>44</v>
      </c>
      <c r="AI8" s="12" t="s">
        <v>45</v>
      </c>
      <c r="AJ8" s="12" t="s">
        <v>46</v>
      </c>
      <c r="AK8" s="12" t="s">
        <v>47</v>
      </c>
      <c r="AL8" s="12" t="s">
        <v>48</v>
      </c>
      <c r="AM8" s="12" t="s">
        <v>49</v>
      </c>
      <c r="AN8" s="12" t="s">
        <v>50</v>
      </c>
      <c r="AO8" s="12" t="s">
        <v>51</v>
      </c>
      <c r="AP8" s="12" t="s">
        <v>52</v>
      </c>
      <c r="AQ8" s="11" t="s">
        <v>53</v>
      </c>
      <c r="AR8" s="11" t="s">
        <v>54</v>
      </c>
      <c r="AS8" s="11" t="s">
        <v>55</v>
      </c>
      <c r="AT8" s="13" t="s">
        <v>56</v>
      </c>
      <c r="AU8" s="11" t="s">
        <v>57</v>
      </c>
      <c r="AV8" s="13" t="s">
        <v>58</v>
      </c>
      <c r="AW8" s="11" t="s">
        <v>59</v>
      </c>
      <c r="AX8" s="11" t="s">
        <v>60</v>
      </c>
    </row>
    <row r="9" customFormat="false" ht="15" hidden="false" customHeight="true" outlineLevel="0" collapsed="false">
      <c r="A9" s="14" t="s">
        <v>61</v>
      </c>
      <c r="B9" s="15" t="n">
        <v>46266</v>
      </c>
      <c r="C9" s="16" t="s">
        <v>62</v>
      </c>
      <c r="D9" s="14" t="s">
        <v>63</v>
      </c>
      <c r="E9" s="16" t="s">
        <v>64</v>
      </c>
      <c r="F9" s="16" t="s">
        <v>65</v>
      </c>
      <c r="G9" s="16" t="s">
        <v>66</v>
      </c>
      <c r="H9" s="14" t="s">
        <v>67</v>
      </c>
      <c r="I9" s="14" t="s">
        <v>68</v>
      </c>
      <c r="J9" s="16" t="s">
        <v>69</v>
      </c>
      <c r="K9" s="17" t="s">
        <v>70</v>
      </c>
      <c r="L9" s="14" t="s">
        <v>71</v>
      </c>
      <c r="M9" s="14" t="s">
        <v>72</v>
      </c>
      <c r="N9" s="14" t="s">
        <v>73</v>
      </c>
      <c r="O9" s="14" t="s">
        <v>74</v>
      </c>
      <c r="P9" s="14" t="n">
        <v>48</v>
      </c>
      <c r="Q9" s="18" t="n">
        <v>4200</v>
      </c>
      <c r="R9" s="19" t="n">
        <f aca="false">IF(OR(P9="",Q9=""),"",P9*Q9)</f>
        <v>201600</v>
      </c>
      <c r="S9" s="20" t="n">
        <v>46268</v>
      </c>
      <c r="T9" s="21" t="n">
        <v>18</v>
      </c>
      <c r="U9" s="22" t="n">
        <f aca="false">IF(T9="","",IF($P9="","",$P9-SUM(T9)))</f>
        <v>30</v>
      </c>
      <c r="V9" s="20" t="n">
        <v>46275</v>
      </c>
      <c r="W9" s="21" t="n">
        <v>15</v>
      </c>
      <c r="X9" s="22" t="n">
        <f aca="false">IF(W9="","",IF($P9="","",$P9-SUM(T9,W9)))</f>
        <v>15</v>
      </c>
      <c r="Y9" s="20" t="n">
        <v>46282</v>
      </c>
      <c r="Z9" s="21" t="n">
        <v>9</v>
      </c>
      <c r="AA9" s="22" t="n">
        <f aca="false">IF(Z9="","",IF($P9="","",$P9-SUM(T9,W9,Z9)))</f>
        <v>6</v>
      </c>
      <c r="AB9" s="20"/>
      <c r="AC9" s="21"/>
      <c r="AD9" s="23" t="str">
        <f aca="false">IF(AC9="","",IF($P9="","",$P9-SUM(T9,W9,Z9,AC9)))</f>
        <v/>
      </c>
      <c r="AE9" s="20"/>
      <c r="AF9" s="21"/>
      <c r="AG9" s="23" t="str">
        <f aca="false">IF(AF9="","",IF($P9="","",$P9-SUM(T9,W9,Z9,AC9,AF9)))</f>
        <v/>
      </c>
      <c r="AH9" s="20"/>
      <c r="AI9" s="21"/>
      <c r="AJ9" s="23" t="str">
        <f aca="false">IF(AI9="","",IF($P9="","",$P9-SUM(T9,W9,Z9,AC9,AF9,AI9)))</f>
        <v/>
      </c>
      <c r="AK9" s="20"/>
      <c r="AL9" s="21"/>
      <c r="AM9" s="23" t="str">
        <f aca="false">IF(AL9="","",IF($P9="","",$P9-SUM(T9,W9,Z9,AC9,AF9,AI9,AL9)))</f>
        <v/>
      </c>
      <c r="AN9" s="20"/>
      <c r="AO9" s="21"/>
      <c r="AP9" s="23" t="str">
        <f aca="false">IF(AO9="","",IF($P9="","",$P9-SUM(T9,W9,Z9,AC9,AF9,AI9,AL9,AO9)))</f>
        <v/>
      </c>
      <c r="AQ9" s="24" t="n">
        <f aca="false">IF(COUNT(T9,W9,Z9,AC9,AF9,AI9,AL9,AO9)=0,"",SUM(T9,W9,Z9,AC9,AF9,AI9,AL9,AO9))</f>
        <v>42</v>
      </c>
      <c r="AR9" s="14" t="n">
        <v>2</v>
      </c>
      <c r="AS9" s="24" t="n">
        <f aca="false">IF(AQ9="","",AQ9-IF(AR9="",0,AR9))</f>
        <v>40</v>
      </c>
      <c r="AT9" s="24" t="n">
        <f aca="false">IF(P9="","",P9-IF(AS9="",0,AS9))</f>
        <v>8</v>
      </c>
      <c r="AU9" s="19" t="n">
        <f aca="false">IF(OR(AS9="",Q9=""),"",AS9*Q9)</f>
        <v>168000</v>
      </c>
      <c r="AV9" s="25" t="str">
        <f aca="false">IF(P9="","",IF(AT9&lt;0,"⚠ Превышен лимит",IF(AS9="","Не начато",IF(AT9=0,"Лимит выбран","Частично выбран"))))</f>
        <v>Частично выбран</v>
      </c>
      <c r="AW9" s="26" t="n">
        <f aca="false">IF(COUNT(S9,V9,Y9,AB9,AE9,AH9,AK9,AN9)=0,"",MAX(S9,V9,Y9,AB9,AE9,AH9,AK9,AN9))</f>
        <v>46282</v>
      </c>
      <c r="AX9" s="17" t="s">
        <v>75</v>
      </c>
    </row>
    <row r="10" customFormat="false" ht="15" hidden="false" customHeight="true" outlineLevel="0" collapsed="false">
      <c r="A10" s="14" t="s">
        <v>76</v>
      </c>
      <c r="B10" s="15" t="n">
        <v>46266</v>
      </c>
      <c r="C10" s="16" t="s">
        <v>62</v>
      </c>
      <c r="D10" s="14" t="s">
        <v>63</v>
      </c>
      <c r="E10" s="16" t="s">
        <v>64</v>
      </c>
      <c r="F10" s="16" t="s">
        <v>65</v>
      </c>
      <c r="G10" s="16" t="s">
        <v>77</v>
      </c>
      <c r="H10" s="14" t="s">
        <v>67</v>
      </c>
      <c r="I10" s="14" t="s">
        <v>68</v>
      </c>
      <c r="J10" s="16" t="s">
        <v>78</v>
      </c>
      <c r="K10" s="17" t="s">
        <v>79</v>
      </c>
      <c r="L10" s="14" t="s">
        <v>80</v>
      </c>
      <c r="M10" s="14" t="s">
        <v>81</v>
      </c>
      <c r="N10" s="14" t="s">
        <v>82</v>
      </c>
      <c r="O10" s="14" t="s">
        <v>83</v>
      </c>
      <c r="P10" s="14" t="n">
        <v>12000</v>
      </c>
      <c r="Q10" s="18" t="n">
        <v>24.5</v>
      </c>
      <c r="R10" s="19" t="n">
        <f aca="false">IF(OR(P10="",Q10=""),"",P10*Q10)</f>
        <v>294000</v>
      </c>
      <c r="S10" s="20" t="n">
        <v>46270</v>
      </c>
      <c r="T10" s="21" t="n">
        <v>6000</v>
      </c>
      <c r="U10" s="22" t="n">
        <f aca="false">IF(T10="","",IF($P10="","",$P10-SUM(T10)))</f>
        <v>6000</v>
      </c>
      <c r="V10" s="20" t="n">
        <v>46277</v>
      </c>
      <c r="W10" s="21" t="n">
        <v>6000</v>
      </c>
      <c r="X10" s="22" t="n">
        <f aca="false">IF(W10="","",IF($P10="","",$P10-SUM(T10,W10)))</f>
        <v>0</v>
      </c>
      <c r="Y10" s="20"/>
      <c r="Z10" s="21"/>
      <c r="AA10" s="22" t="str">
        <f aca="false">IF(Z10="","",IF($P10="","",$P10-SUM(T10,W10,Z10)))</f>
        <v/>
      </c>
      <c r="AB10" s="20"/>
      <c r="AC10" s="21"/>
      <c r="AD10" s="23" t="str">
        <f aca="false">IF(AC10="","",IF($P10="","",$P10-SUM(T10,W10,Z10,AC10)))</f>
        <v/>
      </c>
      <c r="AE10" s="20"/>
      <c r="AF10" s="21"/>
      <c r="AG10" s="23" t="str">
        <f aca="false">IF(AF10="","",IF($P10="","",$P10-SUM(T10,W10,Z10,AC10,AF10)))</f>
        <v/>
      </c>
      <c r="AH10" s="20"/>
      <c r="AI10" s="21"/>
      <c r="AJ10" s="23" t="str">
        <f aca="false">IF(AI10="","",IF($P10="","",$P10-SUM(T10,W10,Z10,AC10,AF10,AI10)))</f>
        <v/>
      </c>
      <c r="AK10" s="20"/>
      <c r="AL10" s="21"/>
      <c r="AM10" s="23" t="str">
        <f aca="false">IF(AL10="","",IF($P10="","",$P10-SUM(T10,W10,Z10,AC10,AF10,AI10,AL10)))</f>
        <v/>
      </c>
      <c r="AN10" s="20"/>
      <c r="AO10" s="21"/>
      <c r="AP10" s="23" t="str">
        <f aca="false">IF(AO10="","",IF($P10="","",$P10-SUM(T10,W10,Z10,AC10,AF10,AI10,AL10,AO10)))</f>
        <v/>
      </c>
      <c r="AQ10" s="24" t="n">
        <f aca="false">IF(COUNT(T10,W10,Z10,AC10,AF10,AI10,AL10,AO10)=0,"",SUM(T10,W10,Z10,AC10,AF10,AI10,AL10,AO10))</f>
        <v>12000</v>
      </c>
      <c r="AR10" s="14"/>
      <c r="AS10" s="24" t="n">
        <f aca="false">IF(AQ10="","",AQ10-IF(AR10="",0,AR10))</f>
        <v>12000</v>
      </c>
      <c r="AT10" s="24" t="n">
        <f aca="false">IF(P10="","",P10-IF(AS10="",0,AS10))</f>
        <v>0</v>
      </c>
      <c r="AU10" s="19" t="n">
        <f aca="false">IF(OR(AS10="",Q10=""),"",AS10*Q10)</f>
        <v>294000</v>
      </c>
      <c r="AV10" s="25" t="str">
        <f aca="false">IF(P10="","",IF(AT10&lt;0,"⚠ Превышен лимит",IF(AS10="","Не начато",IF(AT10=0,"Лимит выбран","Частично выбран"))))</f>
        <v>Лимит выбран</v>
      </c>
      <c r="AW10" s="26" t="n">
        <f aca="false">IF(COUNT(S10,V10,Y10,AB10,AE10,AH10,AK10,AN10)=0,"",MAX(S10,V10,Y10,AB10,AE10,AH10,AK10,AN10))</f>
        <v>46277</v>
      </c>
      <c r="AX10" s="17" t="s">
        <v>84</v>
      </c>
    </row>
    <row r="11" customFormat="false" ht="15" hidden="false" customHeight="true" outlineLevel="0" collapsed="false">
      <c r="A11" s="14"/>
      <c r="B11" s="15"/>
      <c r="C11" s="16"/>
      <c r="D11" s="14"/>
      <c r="E11" s="16"/>
      <c r="F11" s="16"/>
      <c r="G11" s="16"/>
      <c r="H11" s="14"/>
      <c r="I11" s="14"/>
      <c r="J11" s="16"/>
      <c r="K11" s="17"/>
      <c r="L11" s="14"/>
      <c r="M11" s="14"/>
      <c r="N11" s="14"/>
      <c r="O11" s="14"/>
      <c r="P11" s="14"/>
      <c r="Q11" s="18"/>
      <c r="R11" s="19" t="str">
        <f aca="false">IF(OR(P11="",Q11=""),"",P11*Q11)</f>
        <v/>
      </c>
      <c r="S11" s="20"/>
      <c r="T11" s="21"/>
      <c r="U11" s="22" t="str">
        <f aca="false">IF(T11="","",IF($P11="","",$P11-SUM(T11)))</f>
        <v/>
      </c>
      <c r="V11" s="20"/>
      <c r="W11" s="21"/>
      <c r="X11" s="22" t="str">
        <f aca="false">IF(W11="","",IF($P11="","",$P11-SUM(T11,W11)))</f>
        <v/>
      </c>
      <c r="Y11" s="20"/>
      <c r="Z11" s="21"/>
      <c r="AA11" s="22" t="str">
        <f aca="false">IF(Z11="","",IF($P11="","",$P11-SUM(T11,W11,Z11)))</f>
        <v/>
      </c>
      <c r="AB11" s="20"/>
      <c r="AC11" s="21"/>
      <c r="AD11" s="23" t="str">
        <f aca="false">IF(AC11="","",IF($P11="","",$P11-SUM(T11,W11,Z11,AC11)))</f>
        <v/>
      </c>
      <c r="AE11" s="20"/>
      <c r="AF11" s="21"/>
      <c r="AG11" s="23" t="str">
        <f aca="false">IF(AF11="","",IF($P11="","",$P11-SUM(T11,W11,Z11,AC11,AF11)))</f>
        <v/>
      </c>
      <c r="AH11" s="20"/>
      <c r="AI11" s="21"/>
      <c r="AJ11" s="23" t="str">
        <f aca="false">IF(AI11="","",IF($P11="","",$P11-SUM(T11,W11,Z11,AC11,AF11,AI11)))</f>
        <v/>
      </c>
      <c r="AK11" s="20"/>
      <c r="AL11" s="21"/>
      <c r="AM11" s="23" t="str">
        <f aca="false">IF(AL11="","",IF($P11="","",$P11-SUM(T11,W11,Z11,AC11,AF11,AI11,AL11)))</f>
        <v/>
      </c>
      <c r="AN11" s="20"/>
      <c r="AO11" s="21"/>
      <c r="AP11" s="23" t="str">
        <f aca="false">IF(AO11="","",IF($P11="","",$P11-SUM(T11,W11,Z11,AC11,AF11,AI11,AL11,AO11)))</f>
        <v/>
      </c>
      <c r="AQ11" s="24" t="str">
        <f aca="false">IF(COUNT(T11,W11,Z11,AC11,AF11,AI11,AL11,AO11)=0,"",SUM(T11,W11,Z11,AC11,AF11,AI11,AL11,AO11))</f>
        <v/>
      </c>
      <c r="AR11" s="14"/>
      <c r="AS11" s="24" t="str">
        <f aca="false">IF(AQ11="","",AQ11-IF(AR11="",0,AR11))</f>
        <v/>
      </c>
      <c r="AT11" s="24" t="str">
        <f aca="false">IF(P11="","",P11-IF(AS11="",0,AS11))</f>
        <v/>
      </c>
      <c r="AU11" s="19" t="str">
        <f aca="false">IF(OR(AS11="",Q11=""),"",AS11*Q11)</f>
        <v/>
      </c>
      <c r="AV11" s="25" t="str">
        <f aca="false">IF(P11="","",IF(AT11&lt;0,"⚠ Превышен лимит",IF(AS11="","Не начато",IF(AT11=0,"Лимит выбран","Частично выбран"))))</f>
        <v/>
      </c>
      <c r="AW11" s="26" t="str">
        <f aca="false">IF(COUNT(S11,V11,Y11,AB11,AE11,AH11,AK11,AN11)=0,"",MAX(S11,V11,Y11,AB11,AE11,AH11,AK11,AN11))</f>
        <v/>
      </c>
      <c r="AX11" s="17"/>
    </row>
    <row r="12" customFormat="false" ht="15" hidden="false" customHeight="true" outlineLevel="0" collapsed="false">
      <c r="A12" s="14"/>
      <c r="B12" s="15"/>
      <c r="C12" s="16"/>
      <c r="D12" s="14"/>
      <c r="E12" s="16"/>
      <c r="F12" s="16"/>
      <c r="G12" s="16"/>
      <c r="H12" s="14"/>
      <c r="I12" s="14"/>
      <c r="J12" s="16"/>
      <c r="K12" s="17"/>
      <c r="L12" s="14"/>
      <c r="M12" s="14"/>
      <c r="N12" s="14"/>
      <c r="O12" s="14"/>
      <c r="P12" s="14"/>
      <c r="Q12" s="18"/>
      <c r="R12" s="19" t="str">
        <f aca="false">IF(OR(P12="",Q12=""),"",P12*Q12)</f>
        <v/>
      </c>
      <c r="S12" s="20"/>
      <c r="T12" s="21"/>
      <c r="U12" s="22" t="str">
        <f aca="false">IF(T12="","",IF($P12="","",$P12-SUM(T12)))</f>
        <v/>
      </c>
      <c r="V12" s="20"/>
      <c r="W12" s="21"/>
      <c r="X12" s="22" t="str">
        <f aca="false">IF(W12="","",IF($P12="","",$P12-SUM(T12,W12)))</f>
        <v/>
      </c>
      <c r="Y12" s="20"/>
      <c r="Z12" s="21"/>
      <c r="AA12" s="22" t="str">
        <f aca="false">IF(Z12="","",IF($P12="","",$P12-SUM(T12,W12,Z12)))</f>
        <v/>
      </c>
      <c r="AB12" s="20"/>
      <c r="AC12" s="21"/>
      <c r="AD12" s="23" t="str">
        <f aca="false">IF(AC12="","",IF($P12="","",$P12-SUM(T12,W12,Z12,AC12)))</f>
        <v/>
      </c>
      <c r="AE12" s="20"/>
      <c r="AF12" s="21"/>
      <c r="AG12" s="23" t="str">
        <f aca="false">IF(AF12="","",IF($P12="","",$P12-SUM(T12,W12,Z12,AC12,AF12)))</f>
        <v/>
      </c>
      <c r="AH12" s="20"/>
      <c r="AI12" s="21"/>
      <c r="AJ12" s="23" t="str">
        <f aca="false">IF(AI12="","",IF($P12="","",$P12-SUM(T12,W12,Z12,AC12,AF12,AI12)))</f>
        <v/>
      </c>
      <c r="AK12" s="20"/>
      <c r="AL12" s="21"/>
      <c r="AM12" s="23" t="str">
        <f aca="false">IF(AL12="","",IF($P12="","",$P12-SUM(T12,W12,Z12,AC12,AF12,AI12,AL12)))</f>
        <v/>
      </c>
      <c r="AN12" s="20"/>
      <c r="AO12" s="21"/>
      <c r="AP12" s="23" t="str">
        <f aca="false">IF(AO12="","",IF($P12="","",$P12-SUM(T12,W12,Z12,AC12,AF12,AI12,AL12,AO12)))</f>
        <v/>
      </c>
      <c r="AQ12" s="24" t="str">
        <f aca="false">IF(COUNT(T12,W12,Z12,AC12,AF12,AI12,AL12,AO12)=0,"",SUM(T12,W12,Z12,AC12,AF12,AI12,AL12,AO12))</f>
        <v/>
      </c>
      <c r="AR12" s="14"/>
      <c r="AS12" s="24" t="str">
        <f aca="false">IF(AQ12="","",AQ12-IF(AR12="",0,AR12))</f>
        <v/>
      </c>
      <c r="AT12" s="24" t="str">
        <f aca="false">IF(P12="","",P12-IF(AS12="",0,AS12))</f>
        <v/>
      </c>
      <c r="AU12" s="19" t="str">
        <f aca="false">IF(OR(AS12="",Q12=""),"",AS12*Q12)</f>
        <v/>
      </c>
      <c r="AV12" s="25" t="str">
        <f aca="false">IF(P12="","",IF(AT12&lt;0,"⚠ Превышен лимит",IF(AS12="","Не начато",IF(AT12=0,"Лимит выбран","Частично выбран"))))</f>
        <v/>
      </c>
      <c r="AW12" s="26" t="str">
        <f aca="false">IF(COUNT(S12,V12,Y12,AB12,AE12,AH12,AK12,AN12)=0,"",MAX(S12,V12,Y12,AB12,AE12,AH12,AK12,AN12))</f>
        <v/>
      </c>
      <c r="AX12" s="17"/>
    </row>
    <row r="13" customFormat="false" ht="15" hidden="false" customHeight="true" outlineLevel="0" collapsed="false">
      <c r="A13" s="14"/>
      <c r="B13" s="15"/>
      <c r="C13" s="16"/>
      <c r="D13" s="14"/>
      <c r="E13" s="16"/>
      <c r="F13" s="16"/>
      <c r="G13" s="16"/>
      <c r="H13" s="14"/>
      <c r="I13" s="14"/>
      <c r="J13" s="16"/>
      <c r="K13" s="17"/>
      <c r="L13" s="14"/>
      <c r="M13" s="14"/>
      <c r="N13" s="14"/>
      <c r="O13" s="14"/>
      <c r="P13" s="14"/>
      <c r="Q13" s="18"/>
      <c r="R13" s="19" t="str">
        <f aca="false">IF(OR(P13="",Q13=""),"",P13*Q13)</f>
        <v/>
      </c>
      <c r="S13" s="20"/>
      <c r="T13" s="21"/>
      <c r="U13" s="22" t="str">
        <f aca="false">IF(T13="","",IF($P13="","",$P13-SUM(T13)))</f>
        <v/>
      </c>
      <c r="V13" s="20"/>
      <c r="W13" s="21"/>
      <c r="X13" s="22" t="str">
        <f aca="false">IF(W13="","",IF($P13="","",$P13-SUM(T13,W13)))</f>
        <v/>
      </c>
      <c r="Y13" s="20"/>
      <c r="Z13" s="21"/>
      <c r="AA13" s="22" t="str">
        <f aca="false">IF(Z13="","",IF($P13="","",$P13-SUM(T13,W13,Z13)))</f>
        <v/>
      </c>
      <c r="AB13" s="20"/>
      <c r="AC13" s="21"/>
      <c r="AD13" s="23" t="str">
        <f aca="false">IF(AC13="","",IF($P13="","",$P13-SUM(T13,W13,Z13,AC13)))</f>
        <v/>
      </c>
      <c r="AE13" s="20"/>
      <c r="AF13" s="21"/>
      <c r="AG13" s="23" t="str">
        <f aca="false">IF(AF13="","",IF($P13="","",$P13-SUM(T13,W13,Z13,AC13,AF13)))</f>
        <v/>
      </c>
      <c r="AH13" s="20"/>
      <c r="AI13" s="21"/>
      <c r="AJ13" s="23" t="str">
        <f aca="false">IF(AI13="","",IF($P13="","",$P13-SUM(T13,W13,Z13,AC13,AF13,AI13)))</f>
        <v/>
      </c>
      <c r="AK13" s="20"/>
      <c r="AL13" s="21"/>
      <c r="AM13" s="23" t="str">
        <f aca="false">IF(AL13="","",IF($P13="","",$P13-SUM(T13,W13,Z13,AC13,AF13,AI13,AL13)))</f>
        <v/>
      </c>
      <c r="AN13" s="20"/>
      <c r="AO13" s="21"/>
      <c r="AP13" s="23" t="str">
        <f aca="false">IF(AO13="","",IF($P13="","",$P13-SUM(T13,W13,Z13,AC13,AF13,AI13,AL13,AO13)))</f>
        <v/>
      </c>
      <c r="AQ13" s="24" t="str">
        <f aca="false">IF(COUNT(T13,W13,Z13,AC13,AF13,AI13,AL13,AO13)=0,"",SUM(T13,W13,Z13,AC13,AF13,AI13,AL13,AO13))</f>
        <v/>
      </c>
      <c r="AR13" s="14"/>
      <c r="AS13" s="24" t="str">
        <f aca="false">IF(AQ13="","",AQ13-IF(AR13="",0,AR13))</f>
        <v/>
      </c>
      <c r="AT13" s="24" t="str">
        <f aca="false">IF(P13="","",P13-IF(AS13="",0,AS13))</f>
        <v/>
      </c>
      <c r="AU13" s="19" t="str">
        <f aca="false">IF(OR(AS13="",Q13=""),"",AS13*Q13)</f>
        <v/>
      </c>
      <c r="AV13" s="25" t="str">
        <f aca="false">IF(P13="","",IF(AT13&lt;0,"⚠ Превышен лимит",IF(AS13="","Не начато",IF(AT13=0,"Лимит выбран","Частично выбран"))))</f>
        <v/>
      </c>
      <c r="AW13" s="26" t="str">
        <f aca="false">IF(COUNT(S13,V13,Y13,AB13,AE13,AH13,AK13,AN13)=0,"",MAX(S13,V13,Y13,AB13,AE13,AH13,AK13,AN13))</f>
        <v/>
      </c>
      <c r="AX13" s="17"/>
    </row>
    <row r="14" customFormat="false" ht="15" hidden="false" customHeight="true" outlineLevel="0" collapsed="false">
      <c r="A14" s="14"/>
      <c r="B14" s="15"/>
      <c r="C14" s="16"/>
      <c r="D14" s="14"/>
      <c r="E14" s="16"/>
      <c r="F14" s="16"/>
      <c r="G14" s="16"/>
      <c r="H14" s="14"/>
      <c r="I14" s="14"/>
      <c r="J14" s="16"/>
      <c r="K14" s="17"/>
      <c r="L14" s="14"/>
      <c r="M14" s="14"/>
      <c r="N14" s="14"/>
      <c r="O14" s="14"/>
      <c r="P14" s="14"/>
      <c r="Q14" s="18"/>
      <c r="R14" s="19" t="str">
        <f aca="false">IF(OR(P14="",Q14=""),"",P14*Q14)</f>
        <v/>
      </c>
      <c r="S14" s="20"/>
      <c r="T14" s="21"/>
      <c r="U14" s="22" t="str">
        <f aca="false">IF(T14="","",IF($P14="","",$P14-SUM(T14)))</f>
        <v/>
      </c>
      <c r="V14" s="20"/>
      <c r="W14" s="21"/>
      <c r="X14" s="22" t="str">
        <f aca="false">IF(W14="","",IF($P14="","",$P14-SUM(T14,W14)))</f>
        <v/>
      </c>
      <c r="Y14" s="20"/>
      <c r="Z14" s="21"/>
      <c r="AA14" s="22" t="str">
        <f aca="false">IF(Z14="","",IF($P14="","",$P14-SUM(T14,W14,Z14)))</f>
        <v/>
      </c>
      <c r="AB14" s="20"/>
      <c r="AC14" s="21"/>
      <c r="AD14" s="23" t="str">
        <f aca="false">IF(AC14="","",IF($P14="","",$P14-SUM(T14,W14,Z14,AC14)))</f>
        <v/>
      </c>
      <c r="AE14" s="20"/>
      <c r="AF14" s="21"/>
      <c r="AG14" s="23" t="str">
        <f aca="false">IF(AF14="","",IF($P14="","",$P14-SUM(T14,W14,Z14,AC14,AF14)))</f>
        <v/>
      </c>
      <c r="AH14" s="20"/>
      <c r="AI14" s="21"/>
      <c r="AJ14" s="23" t="str">
        <f aca="false">IF(AI14="","",IF($P14="","",$P14-SUM(T14,W14,Z14,AC14,AF14,AI14)))</f>
        <v/>
      </c>
      <c r="AK14" s="20"/>
      <c r="AL14" s="21"/>
      <c r="AM14" s="23" t="str">
        <f aca="false">IF(AL14="","",IF($P14="","",$P14-SUM(T14,W14,Z14,AC14,AF14,AI14,AL14)))</f>
        <v/>
      </c>
      <c r="AN14" s="20"/>
      <c r="AO14" s="21"/>
      <c r="AP14" s="23" t="str">
        <f aca="false">IF(AO14="","",IF($P14="","",$P14-SUM(T14,W14,Z14,AC14,AF14,AI14,AL14,AO14)))</f>
        <v/>
      </c>
      <c r="AQ14" s="24" t="str">
        <f aca="false">IF(COUNT(T14,W14,Z14,AC14,AF14,AI14,AL14,AO14)=0,"",SUM(T14,W14,Z14,AC14,AF14,AI14,AL14,AO14))</f>
        <v/>
      </c>
      <c r="AR14" s="14"/>
      <c r="AS14" s="24" t="str">
        <f aca="false">IF(AQ14="","",AQ14-IF(AR14="",0,AR14))</f>
        <v/>
      </c>
      <c r="AT14" s="24" t="str">
        <f aca="false">IF(P14="","",P14-IF(AS14="",0,AS14))</f>
        <v/>
      </c>
      <c r="AU14" s="19" t="str">
        <f aca="false">IF(OR(AS14="",Q14=""),"",AS14*Q14)</f>
        <v/>
      </c>
      <c r="AV14" s="25" t="str">
        <f aca="false">IF(P14="","",IF(AT14&lt;0,"⚠ Превышен лимит",IF(AS14="","Не начато",IF(AT14=0,"Лимит выбран","Частично выбран"))))</f>
        <v/>
      </c>
      <c r="AW14" s="26" t="str">
        <f aca="false">IF(COUNT(S14,V14,Y14,AB14,AE14,AH14,AK14,AN14)=0,"",MAX(S14,V14,Y14,AB14,AE14,AH14,AK14,AN14))</f>
        <v/>
      </c>
      <c r="AX14" s="17"/>
    </row>
    <row r="15" customFormat="false" ht="15" hidden="false" customHeight="true" outlineLevel="0" collapsed="false">
      <c r="A15" s="14"/>
      <c r="B15" s="15"/>
      <c r="C15" s="16"/>
      <c r="D15" s="14"/>
      <c r="E15" s="16"/>
      <c r="F15" s="16"/>
      <c r="G15" s="16"/>
      <c r="H15" s="14"/>
      <c r="I15" s="14"/>
      <c r="J15" s="16"/>
      <c r="K15" s="17"/>
      <c r="L15" s="14"/>
      <c r="M15" s="14"/>
      <c r="N15" s="14"/>
      <c r="O15" s="14"/>
      <c r="P15" s="14"/>
      <c r="Q15" s="18"/>
      <c r="R15" s="19" t="str">
        <f aca="false">IF(OR(P15="",Q15=""),"",P15*Q15)</f>
        <v/>
      </c>
      <c r="S15" s="20"/>
      <c r="T15" s="21"/>
      <c r="U15" s="22" t="str">
        <f aca="false">IF(T15="","",IF($P15="","",$P15-SUM(T15)))</f>
        <v/>
      </c>
      <c r="V15" s="20"/>
      <c r="W15" s="21"/>
      <c r="X15" s="22" t="str">
        <f aca="false">IF(W15="","",IF($P15="","",$P15-SUM(T15,W15)))</f>
        <v/>
      </c>
      <c r="Y15" s="20"/>
      <c r="Z15" s="21"/>
      <c r="AA15" s="22" t="str">
        <f aca="false">IF(Z15="","",IF($P15="","",$P15-SUM(T15,W15,Z15)))</f>
        <v/>
      </c>
      <c r="AB15" s="20"/>
      <c r="AC15" s="21"/>
      <c r="AD15" s="23" t="str">
        <f aca="false">IF(AC15="","",IF($P15="","",$P15-SUM(T15,W15,Z15,AC15)))</f>
        <v/>
      </c>
      <c r="AE15" s="20"/>
      <c r="AF15" s="21"/>
      <c r="AG15" s="23" t="str">
        <f aca="false">IF(AF15="","",IF($P15="","",$P15-SUM(T15,W15,Z15,AC15,AF15)))</f>
        <v/>
      </c>
      <c r="AH15" s="20"/>
      <c r="AI15" s="21"/>
      <c r="AJ15" s="23" t="str">
        <f aca="false">IF(AI15="","",IF($P15="","",$P15-SUM(T15,W15,Z15,AC15,AF15,AI15)))</f>
        <v/>
      </c>
      <c r="AK15" s="20"/>
      <c r="AL15" s="21"/>
      <c r="AM15" s="23" t="str">
        <f aca="false">IF(AL15="","",IF($P15="","",$P15-SUM(T15,W15,Z15,AC15,AF15,AI15,AL15)))</f>
        <v/>
      </c>
      <c r="AN15" s="20"/>
      <c r="AO15" s="21"/>
      <c r="AP15" s="23" t="str">
        <f aca="false">IF(AO15="","",IF($P15="","",$P15-SUM(T15,W15,Z15,AC15,AF15,AI15,AL15,AO15)))</f>
        <v/>
      </c>
      <c r="AQ15" s="24" t="str">
        <f aca="false">IF(COUNT(T15,W15,Z15,AC15,AF15,AI15,AL15,AO15)=0,"",SUM(T15,W15,Z15,AC15,AF15,AI15,AL15,AO15))</f>
        <v/>
      </c>
      <c r="AR15" s="14"/>
      <c r="AS15" s="24" t="str">
        <f aca="false">IF(AQ15="","",AQ15-IF(AR15="",0,AR15))</f>
        <v/>
      </c>
      <c r="AT15" s="24" t="str">
        <f aca="false">IF(P15="","",P15-IF(AS15="",0,AS15))</f>
        <v/>
      </c>
      <c r="AU15" s="19" t="str">
        <f aca="false">IF(OR(AS15="",Q15=""),"",AS15*Q15)</f>
        <v/>
      </c>
      <c r="AV15" s="25" t="str">
        <f aca="false">IF(P15="","",IF(AT15&lt;0,"⚠ Превышен лимит",IF(AS15="","Не начато",IF(AT15=0,"Лимит выбран","Частично выбран"))))</f>
        <v/>
      </c>
      <c r="AW15" s="26" t="str">
        <f aca="false">IF(COUNT(S15,V15,Y15,AB15,AE15,AH15,AK15,AN15)=0,"",MAX(S15,V15,Y15,AB15,AE15,AH15,AK15,AN15))</f>
        <v/>
      </c>
      <c r="AX15" s="17"/>
    </row>
    <row r="16" customFormat="false" ht="15" hidden="false" customHeight="true" outlineLevel="0" collapsed="false">
      <c r="A16" s="14"/>
      <c r="B16" s="15"/>
      <c r="C16" s="16"/>
      <c r="D16" s="14"/>
      <c r="E16" s="16"/>
      <c r="F16" s="16"/>
      <c r="G16" s="16"/>
      <c r="H16" s="14"/>
      <c r="I16" s="14"/>
      <c r="J16" s="16"/>
      <c r="K16" s="17"/>
      <c r="L16" s="14"/>
      <c r="M16" s="14"/>
      <c r="N16" s="14"/>
      <c r="O16" s="14"/>
      <c r="P16" s="14"/>
      <c r="Q16" s="18"/>
      <c r="R16" s="19" t="str">
        <f aca="false">IF(OR(P16="",Q16=""),"",P16*Q16)</f>
        <v/>
      </c>
      <c r="S16" s="20"/>
      <c r="T16" s="21"/>
      <c r="U16" s="22" t="str">
        <f aca="false">IF(T16="","",IF($P16="","",$P16-SUM(T16)))</f>
        <v/>
      </c>
      <c r="V16" s="20"/>
      <c r="W16" s="21"/>
      <c r="X16" s="22" t="str">
        <f aca="false">IF(W16="","",IF($P16="","",$P16-SUM(T16,W16)))</f>
        <v/>
      </c>
      <c r="Y16" s="20"/>
      <c r="Z16" s="21"/>
      <c r="AA16" s="22" t="str">
        <f aca="false">IF(Z16="","",IF($P16="","",$P16-SUM(T16,W16,Z16)))</f>
        <v/>
      </c>
      <c r="AB16" s="20"/>
      <c r="AC16" s="21"/>
      <c r="AD16" s="23" t="str">
        <f aca="false">IF(AC16="","",IF($P16="","",$P16-SUM(T16,W16,Z16,AC16)))</f>
        <v/>
      </c>
      <c r="AE16" s="20"/>
      <c r="AF16" s="21"/>
      <c r="AG16" s="23" t="str">
        <f aca="false">IF(AF16="","",IF($P16="","",$P16-SUM(T16,W16,Z16,AC16,AF16)))</f>
        <v/>
      </c>
      <c r="AH16" s="20"/>
      <c r="AI16" s="21"/>
      <c r="AJ16" s="23" t="str">
        <f aca="false">IF(AI16="","",IF($P16="","",$P16-SUM(T16,W16,Z16,AC16,AF16,AI16)))</f>
        <v/>
      </c>
      <c r="AK16" s="20"/>
      <c r="AL16" s="21"/>
      <c r="AM16" s="23" t="str">
        <f aca="false">IF(AL16="","",IF($P16="","",$P16-SUM(T16,W16,Z16,AC16,AF16,AI16,AL16)))</f>
        <v/>
      </c>
      <c r="AN16" s="20"/>
      <c r="AO16" s="21"/>
      <c r="AP16" s="23" t="str">
        <f aca="false">IF(AO16="","",IF($P16="","",$P16-SUM(T16,W16,Z16,AC16,AF16,AI16,AL16,AO16)))</f>
        <v/>
      </c>
      <c r="AQ16" s="24" t="str">
        <f aca="false">IF(COUNT(T16,W16,Z16,AC16,AF16,AI16,AL16,AO16)=0,"",SUM(T16,W16,Z16,AC16,AF16,AI16,AL16,AO16))</f>
        <v/>
      </c>
      <c r="AR16" s="14"/>
      <c r="AS16" s="24" t="str">
        <f aca="false">IF(AQ16="","",AQ16-IF(AR16="",0,AR16))</f>
        <v/>
      </c>
      <c r="AT16" s="24" t="str">
        <f aca="false">IF(P16="","",P16-IF(AS16="",0,AS16))</f>
        <v/>
      </c>
      <c r="AU16" s="19" t="str">
        <f aca="false">IF(OR(AS16="",Q16=""),"",AS16*Q16)</f>
        <v/>
      </c>
      <c r="AV16" s="25" t="str">
        <f aca="false">IF(P16="","",IF(AT16&lt;0,"⚠ Превышен лимит",IF(AS16="","Не начато",IF(AT16=0,"Лимит выбран","Частично выбран"))))</f>
        <v/>
      </c>
      <c r="AW16" s="26" t="str">
        <f aca="false">IF(COUNT(S16,V16,Y16,AB16,AE16,AH16,AK16,AN16)=0,"",MAX(S16,V16,Y16,AB16,AE16,AH16,AK16,AN16))</f>
        <v/>
      </c>
      <c r="AX16" s="17"/>
    </row>
    <row r="17" customFormat="false" ht="15" hidden="false" customHeight="true" outlineLevel="0" collapsed="false">
      <c r="A17" s="14"/>
      <c r="B17" s="15"/>
      <c r="C17" s="16"/>
      <c r="D17" s="14"/>
      <c r="E17" s="16"/>
      <c r="F17" s="16"/>
      <c r="G17" s="16"/>
      <c r="H17" s="14"/>
      <c r="I17" s="14"/>
      <c r="J17" s="16"/>
      <c r="K17" s="17"/>
      <c r="L17" s="14"/>
      <c r="M17" s="14"/>
      <c r="N17" s="14"/>
      <c r="O17" s="14"/>
      <c r="P17" s="14"/>
      <c r="Q17" s="18"/>
      <c r="R17" s="19" t="str">
        <f aca="false">IF(OR(P17="",Q17=""),"",P17*Q17)</f>
        <v/>
      </c>
      <c r="S17" s="20"/>
      <c r="T17" s="21"/>
      <c r="U17" s="22" t="str">
        <f aca="false">IF(T17="","",IF($P17="","",$P17-SUM(T17)))</f>
        <v/>
      </c>
      <c r="V17" s="20"/>
      <c r="W17" s="21"/>
      <c r="X17" s="22" t="str">
        <f aca="false">IF(W17="","",IF($P17="","",$P17-SUM(T17,W17)))</f>
        <v/>
      </c>
      <c r="Y17" s="20"/>
      <c r="Z17" s="21"/>
      <c r="AA17" s="22" t="str">
        <f aca="false">IF(Z17="","",IF($P17="","",$P17-SUM(T17,W17,Z17)))</f>
        <v/>
      </c>
      <c r="AB17" s="20"/>
      <c r="AC17" s="21"/>
      <c r="AD17" s="23" t="str">
        <f aca="false">IF(AC17="","",IF($P17="","",$P17-SUM(T17,W17,Z17,AC17)))</f>
        <v/>
      </c>
      <c r="AE17" s="20"/>
      <c r="AF17" s="21"/>
      <c r="AG17" s="23" t="str">
        <f aca="false">IF(AF17="","",IF($P17="","",$P17-SUM(T17,W17,Z17,AC17,AF17)))</f>
        <v/>
      </c>
      <c r="AH17" s="20"/>
      <c r="AI17" s="21"/>
      <c r="AJ17" s="23" t="str">
        <f aca="false">IF(AI17="","",IF($P17="","",$P17-SUM(T17,W17,Z17,AC17,AF17,AI17)))</f>
        <v/>
      </c>
      <c r="AK17" s="20"/>
      <c r="AL17" s="21"/>
      <c r="AM17" s="23" t="str">
        <f aca="false">IF(AL17="","",IF($P17="","",$P17-SUM(T17,W17,Z17,AC17,AF17,AI17,AL17)))</f>
        <v/>
      </c>
      <c r="AN17" s="20"/>
      <c r="AO17" s="21"/>
      <c r="AP17" s="23" t="str">
        <f aca="false">IF(AO17="","",IF($P17="","",$P17-SUM(T17,W17,Z17,AC17,AF17,AI17,AL17,AO17)))</f>
        <v/>
      </c>
      <c r="AQ17" s="24" t="str">
        <f aca="false">IF(COUNT(T17,W17,Z17,AC17,AF17,AI17,AL17,AO17)=0,"",SUM(T17,W17,Z17,AC17,AF17,AI17,AL17,AO17))</f>
        <v/>
      </c>
      <c r="AR17" s="14"/>
      <c r="AS17" s="24" t="str">
        <f aca="false">IF(AQ17="","",AQ17-IF(AR17="",0,AR17))</f>
        <v/>
      </c>
      <c r="AT17" s="24" t="str">
        <f aca="false">IF(P17="","",P17-IF(AS17="",0,AS17))</f>
        <v/>
      </c>
      <c r="AU17" s="19" t="str">
        <f aca="false">IF(OR(AS17="",Q17=""),"",AS17*Q17)</f>
        <v/>
      </c>
      <c r="AV17" s="25" t="str">
        <f aca="false">IF(P17="","",IF(AT17&lt;0,"⚠ Превышен лимит",IF(AS17="","Не начато",IF(AT17=0,"Лимит выбран","Частично выбран"))))</f>
        <v/>
      </c>
      <c r="AW17" s="26" t="str">
        <f aca="false">IF(COUNT(S17,V17,Y17,AB17,AE17,AH17,AK17,AN17)=0,"",MAX(S17,V17,Y17,AB17,AE17,AH17,AK17,AN17))</f>
        <v/>
      </c>
      <c r="AX17" s="17"/>
    </row>
    <row r="18" customFormat="false" ht="15" hidden="false" customHeight="true" outlineLevel="0" collapsed="false">
      <c r="A18" s="14"/>
      <c r="B18" s="15"/>
      <c r="C18" s="16"/>
      <c r="D18" s="14"/>
      <c r="E18" s="16"/>
      <c r="F18" s="16"/>
      <c r="G18" s="16"/>
      <c r="H18" s="14"/>
      <c r="I18" s="14"/>
      <c r="J18" s="16"/>
      <c r="K18" s="17"/>
      <c r="L18" s="14"/>
      <c r="M18" s="14"/>
      <c r="N18" s="14"/>
      <c r="O18" s="14"/>
      <c r="P18" s="14"/>
      <c r="Q18" s="18"/>
      <c r="R18" s="19" t="str">
        <f aca="false">IF(OR(P18="",Q18=""),"",P18*Q18)</f>
        <v/>
      </c>
      <c r="S18" s="20"/>
      <c r="T18" s="21"/>
      <c r="U18" s="22" t="str">
        <f aca="false">IF(T18="","",IF($P18="","",$P18-SUM(T18)))</f>
        <v/>
      </c>
      <c r="V18" s="20"/>
      <c r="W18" s="21"/>
      <c r="X18" s="22" t="str">
        <f aca="false">IF(W18="","",IF($P18="","",$P18-SUM(T18,W18)))</f>
        <v/>
      </c>
      <c r="Y18" s="20"/>
      <c r="Z18" s="21"/>
      <c r="AA18" s="22" t="str">
        <f aca="false">IF(Z18="","",IF($P18="","",$P18-SUM(T18,W18,Z18)))</f>
        <v/>
      </c>
      <c r="AB18" s="20"/>
      <c r="AC18" s="21"/>
      <c r="AD18" s="23" t="str">
        <f aca="false">IF(AC18="","",IF($P18="","",$P18-SUM(T18,W18,Z18,AC18)))</f>
        <v/>
      </c>
      <c r="AE18" s="20"/>
      <c r="AF18" s="21"/>
      <c r="AG18" s="23" t="str">
        <f aca="false">IF(AF18="","",IF($P18="","",$P18-SUM(T18,W18,Z18,AC18,AF18)))</f>
        <v/>
      </c>
      <c r="AH18" s="20"/>
      <c r="AI18" s="21"/>
      <c r="AJ18" s="23" t="str">
        <f aca="false">IF(AI18="","",IF($P18="","",$P18-SUM(T18,W18,Z18,AC18,AF18,AI18)))</f>
        <v/>
      </c>
      <c r="AK18" s="20"/>
      <c r="AL18" s="21"/>
      <c r="AM18" s="23" t="str">
        <f aca="false">IF(AL18="","",IF($P18="","",$P18-SUM(T18,W18,Z18,AC18,AF18,AI18,AL18)))</f>
        <v/>
      </c>
      <c r="AN18" s="20"/>
      <c r="AO18" s="21"/>
      <c r="AP18" s="23" t="str">
        <f aca="false">IF(AO18="","",IF($P18="","",$P18-SUM(T18,W18,Z18,AC18,AF18,AI18,AL18,AO18)))</f>
        <v/>
      </c>
      <c r="AQ18" s="24" t="str">
        <f aca="false">IF(COUNT(T18,W18,Z18,AC18,AF18,AI18,AL18,AO18)=0,"",SUM(T18,W18,Z18,AC18,AF18,AI18,AL18,AO18))</f>
        <v/>
      </c>
      <c r="AR18" s="14"/>
      <c r="AS18" s="24" t="str">
        <f aca="false">IF(AQ18="","",AQ18-IF(AR18="",0,AR18))</f>
        <v/>
      </c>
      <c r="AT18" s="24" t="str">
        <f aca="false">IF(P18="","",P18-IF(AS18="",0,AS18))</f>
        <v/>
      </c>
      <c r="AU18" s="19" t="str">
        <f aca="false">IF(OR(AS18="",Q18=""),"",AS18*Q18)</f>
        <v/>
      </c>
      <c r="AV18" s="25" t="str">
        <f aca="false">IF(P18="","",IF(AT18&lt;0,"⚠ Превышен лимит",IF(AS18="","Не начато",IF(AT18=0,"Лимит выбран","Частично выбран"))))</f>
        <v/>
      </c>
      <c r="AW18" s="26" t="str">
        <f aca="false">IF(COUNT(S18,V18,Y18,AB18,AE18,AH18,AK18,AN18)=0,"",MAX(S18,V18,Y18,AB18,AE18,AH18,AK18,AN18))</f>
        <v/>
      </c>
      <c r="AX18" s="17"/>
    </row>
    <row r="19" customFormat="false" ht="15" hidden="false" customHeight="true" outlineLevel="0" collapsed="false">
      <c r="A19" s="14"/>
      <c r="B19" s="15"/>
      <c r="C19" s="16"/>
      <c r="D19" s="14"/>
      <c r="E19" s="16"/>
      <c r="F19" s="16"/>
      <c r="G19" s="16"/>
      <c r="H19" s="14"/>
      <c r="I19" s="14"/>
      <c r="J19" s="16"/>
      <c r="K19" s="17"/>
      <c r="L19" s="14"/>
      <c r="M19" s="14"/>
      <c r="N19" s="14"/>
      <c r="O19" s="14"/>
      <c r="P19" s="14"/>
      <c r="Q19" s="18"/>
      <c r="R19" s="19" t="str">
        <f aca="false">IF(OR(P19="",Q19=""),"",P19*Q19)</f>
        <v/>
      </c>
      <c r="S19" s="20"/>
      <c r="T19" s="21"/>
      <c r="U19" s="22" t="str">
        <f aca="false">IF(T19="","",IF($P19="","",$P19-SUM(T19)))</f>
        <v/>
      </c>
      <c r="V19" s="20"/>
      <c r="W19" s="21"/>
      <c r="X19" s="22" t="str">
        <f aca="false">IF(W19="","",IF($P19="","",$P19-SUM(T19,W19)))</f>
        <v/>
      </c>
      <c r="Y19" s="20"/>
      <c r="Z19" s="21"/>
      <c r="AA19" s="22" t="str">
        <f aca="false">IF(Z19="","",IF($P19="","",$P19-SUM(T19,W19,Z19)))</f>
        <v/>
      </c>
      <c r="AB19" s="20"/>
      <c r="AC19" s="21"/>
      <c r="AD19" s="23" t="str">
        <f aca="false">IF(AC19="","",IF($P19="","",$P19-SUM(T19,W19,Z19,AC19)))</f>
        <v/>
      </c>
      <c r="AE19" s="20"/>
      <c r="AF19" s="21"/>
      <c r="AG19" s="23" t="str">
        <f aca="false">IF(AF19="","",IF($P19="","",$P19-SUM(T19,W19,Z19,AC19,AF19)))</f>
        <v/>
      </c>
      <c r="AH19" s="20"/>
      <c r="AI19" s="21"/>
      <c r="AJ19" s="23" t="str">
        <f aca="false">IF(AI19="","",IF($P19="","",$P19-SUM(T19,W19,Z19,AC19,AF19,AI19)))</f>
        <v/>
      </c>
      <c r="AK19" s="20"/>
      <c r="AL19" s="21"/>
      <c r="AM19" s="23" t="str">
        <f aca="false">IF(AL19="","",IF($P19="","",$P19-SUM(T19,W19,Z19,AC19,AF19,AI19,AL19)))</f>
        <v/>
      </c>
      <c r="AN19" s="20"/>
      <c r="AO19" s="21"/>
      <c r="AP19" s="23" t="str">
        <f aca="false">IF(AO19="","",IF($P19="","",$P19-SUM(T19,W19,Z19,AC19,AF19,AI19,AL19,AO19)))</f>
        <v/>
      </c>
      <c r="AQ19" s="24" t="str">
        <f aca="false">IF(COUNT(T19,W19,Z19,AC19,AF19,AI19,AL19,AO19)=0,"",SUM(T19,W19,Z19,AC19,AF19,AI19,AL19,AO19))</f>
        <v/>
      </c>
      <c r="AR19" s="14"/>
      <c r="AS19" s="24" t="str">
        <f aca="false">IF(AQ19="","",AQ19-IF(AR19="",0,AR19))</f>
        <v/>
      </c>
      <c r="AT19" s="24" t="str">
        <f aca="false">IF(P19="","",P19-IF(AS19="",0,AS19))</f>
        <v/>
      </c>
      <c r="AU19" s="19" t="str">
        <f aca="false">IF(OR(AS19="",Q19=""),"",AS19*Q19)</f>
        <v/>
      </c>
      <c r="AV19" s="25" t="str">
        <f aca="false">IF(P19="","",IF(AT19&lt;0,"⚠ Превышен лимит",IF(AS19="","Не начато",IF(AT19=0,"Лимит выбран","Частично выбран"))))</f>
        <v/>
      </c>
      <c r="AW19" s="26" t="str">
        <f aca="false">IF(COUNT(S19,V19,Y19,AB19,AE19,AH19,AK19,AN19)=0,"",MAX(S19,V19,Y19,AB19,AE19,AH19,AK19,AN19))</f>
        <v/>
      </c>
      <c r="AX19" s="17"/>
    </row>
    <row r="20" customFormat="false" ht="15" hidden="false" customHeight="true" outlineLevel="0" collapsed="false">
      <c r="A20" s="14"/>
      <c r="B20" s="15"/>
      <c r="C20" s="16"/>
      <c r="D20" s="14"/>
      <c r="E20" s="16"/>
      <c r="F20" s="16"/>
      <c r="G20" s="16"/>
      <c r="H20" s="14"/>
      <c r="I20" s="14"/>
      <c r="J20" s="16"/>
      <c r="K20" s="17"/>
      <c r="L20" s="14"/>
      <c r="M20" s="14"/>
      <c r="N20" s="14"/>
      <c r="O20" s="14"/>
      <c r="P20" s="14"/>
      <c r="Q20" s="18"/>
      <c r="R20" s="19" t="str">
        <f aca="false">IF(OR(P20="",Q20=""),"",P20*Q20)</f>
        <v/>
      </c>
      <c r="S20" s="20"/>
      <c r="T20" s="21"/>
      <c r="U20" s="22" t="str">
        <f aca="false">IF(T20="","",IF($P20="","",$P20-SUM(T20)))</f>
        <v/>
      </c>
      <c r="V20" s="20"/>
      <c r="W20" s="21"/>
      <c r="X20" s="22" t="str">
        <f aca="false">IF(W20="","",IF($P20="","",$P20-SUM(T20,W20)))</f>
        <v/>
      </c>
      <c r="Y20" s="20"/>
      <c r="Z20" s="21"/>
      <c r="AA20" s="22" t="str">
        <f aca="false">IF(Z20="","",IF($P20="","",$P20-SUM(T20,W20,Z20)))</f>
        <v/>
      </c>
      <c r="AB20" s="20"/>
      <c r="AC20" s="21"/>
      <c r="AD20" s="23" t="str">
        <f aca="false">IF(AC20="","",IF($P20="","",$P20-SUM(T20,W20,Z20,AC20)))</f>
        <v/>
      </c>
      <c r="AE20" s="20"/>
      <c r="AF20" s="21"/>
      <c r="AG20" s="23" t="str">
        <f aca="false">IF(AF20="","",IF($P20="","",$P20-SUM(T20,W20,Z20,AC20,AF20)))</f>
        <v/>
      </c>
      <c r="AH20" s="20"/>
      <c r="AI20" s="21"/>
      <c r="AJ20" s="23" t="str">
        <f aca="false">IF(AI20="","",IF($P20="","",$P20-SUM(T20,W20,Z20,AC20,AF20,AI20)))</f>
        <v/>
      </c>
      <c r="AK20" s="20"/>
      <c r="AL20" s="21"/>
      <c r="AM20" s="23" t="str">
        <f aca="false">IF(AL20="","",IF($P20="","",$P20-SUM(T20,W20,Z20,AC20,AF20,AI20,AL20)))</f>
        <v/>
      </c>
      <c r="AN20" s="20"/>
      <c r="AO20" s="21"/>
      <c r="AP20" s="23" t="str">
        <f aca="false">IF(AO20="","",IF($P20="","",$P20-SUM(T20,W20,Z20,AC20,AF20,AI20,AL20,AO20)))</f>
        <v/>
      </c>
      <c r="AQ20" s="24" t="str">
        <f aca="false">IF(COUNT(T20,W20,Z20,AC20,AF20,AI20,AL20,AO20)=0,"",SUM(T20,W20,Z20,AC20,AF20,AI20,AL20,AO20))</f>
        <v/>
      </c>
      <c r="AR20" s="14"/>
      <c r="AS20" s="24" t="str">
        <f aca="false">IF(AQ20="","",AQ20-IF(AR20="",0,AR20))</f>
        <v/>
      </c>
      <c r="AT20" s="24" t="str">
        <f aca="false">IF(P20="","",P20-IF(AS20="",0,AS20))</f>
        <v/>
      </c>
      <c r="AU20" s="19" t="str">
        <f aca="false">IF(OR(AS20="",Q20=""),"",AS20*Q20)</f>
        <v/>
      </c>
      <c r="AV20" s="25" t="str">
        <f aca="false">IF(P20="","",IF(AT20&lt;0,"⚠ Превышен лимит",IF(AS20="","Не начато",IF(AT20=0,"Лимит выбран","Частично выбран"))))</f>
        <v/>
      </c>
      <c r="AW20" s="26" t="str">
        <f aca="false">IF(COUNT(S20,V20,Y20,AB20,AE20,AH20,AK20,AN20)=0,"",MAX(S20,V20,Y20,AB20,AE20,AH20,AK20,AN20))</f>
        <v/>
      </c>
      <c r="AX20" s="17"/>
    </row>
    <row r="21" customFormat="false" ht="15" hidden="false" customHeight="true" outlineLevel="0" collapsed="false">
      <c r="A21" s="14"/>
      <c r="B21" s="15"/>
      <c r="C21" s="16"/>
      <c r="D21" s="14"/>
      <c r="E21" s="16"/>
      <c r="F21" s="16"/>
      <c r="G21" s="16"/>
      <c r="H21" s="14"/>
      <c r="I21" s="14"/>
      <c r="J21" s="16"/>
      <c r="K21" s="17"/>
      <c r="L21" s="14"/>
      <c r="M21" s="14"/>
      <c r="N21" s="14"/>
      <c r="O21" s="14"/>
      <c r="P21" s="14"/>
      <c r="Q21" s="18"/>
      <c r="R21" s="19" t="str">
        <f aca="false">IF(OR(P21="",Q21=""),"",P21*Q21)</f>
        <v/>
      </c>
      <c r="S21" s="20"/>
      <c r="T21" s="21"/>
      <c r="U21" s="22" t="str">
        <f aca="false">IF(T21="","",IF($P21="","",$P21-SUM(T21)))</f>
        <v/>
      </c>
      <c r="V21" s="20"/>
      <c r="W21" s="21"/>
      <c r="X21" s="22" t="str">
        <f aca="false">IF(W21="","",IF($P21="","",$P21-SUM(T21,W21)))</f>
        <v/>
      </c>
      <c r="Y21" s="20"/>
      <c r="Z21" s="21"/>
      <c r="AA21" s="22" t="str">
        <f aca="false">IF(Z21="","",IF($P21="","",$P21-SUM(T21,W21,Z21)))</f>
        <v/>
      </c>
      <c r="AB21" s="20"/>
      <c r="AC21" s="21"/>
      <c r="AD21" s="23" t="str">
        <f aca="false">IF(AC21="","",IF($P21="","",$P21-SUM(T21,W21,Z21,AC21)))</f>
        <v/>
      </c>
      <c r="AE21" s="20"/>
      <c r="AF21" s="21"/>
      <c r="AG21" s="23" t="str">
        <f aca="false">IF(AF21="","",IF($P21="","",$P21-SUM(T21,W21,Z21,AC21,AF21)))</f>
        <v/>
      </c>
      <c r="AH21" s="20"/>
      <c r="AI21" s="21"/>
      <c r="AJ21" s="23" t="str">
        <f aca="false">IF(AI21="","",IF($P21="","",$P21-SUM(T21,W21,Z21,AC21,AF21,AI21)))</f>
        <v/>
      </c>
      <c r="AK21" s="20"/>
      <c r="AL21" s="21"/>
      <c r="AM21" s="23" t="str">
        <f aca="false">IF(AL21="","",IF($P21="","",$P21-SUM(T21,W21,Z21,AC21,AF21,AI21,AL21)))</f>
        <v/>
      </c>
      <c r="AN21" s="20"/>
      <c r="AO21" s="21"/>
      <c r="AP21" s="23" t="str">
        <f aca="false">IF(AO21="","",IF($P21="","",$P21-SUM(T21,W21,Z21,AC21,AF21,AI21,AL21,AO21)))</f>
        <v/>
      </c>
      <c r="AQ21" s="24" t="str">
        <f aca="false">IF(COUNT(T21,W21,Z21,AC21,AF21,AI21,AL21,AO21)=0,"",SUM(T21,W21,Z21,AC21,AF21,AI21,AL21,AO21))</f>
        <v/>
      </c>
      <c r="AR21" s="14"/>
      <c r="AS21" s="24" t="str">
        <f aca="false">IF(AQ21="","",AQ21-IF(AR21="",0,AR21))</f>
        <v/>
      </c>
      <c r="AT21" s="24" t="str">
        <f aca="false">IF(P21="","",P21-IF(AS21="",0,AS21))</f>
        <v/>
      </c>
      <c r="AU21" s="19" t="str">
        <f aca="false">IF(OR(AS21="",Q21=""),"",AS21*Q21)</f>
        <v/>
      </c>
      <c r="AV21" s="25" t="str">
        <f aca="false">IF(P21="","",IF(AT21&lt;0,"⚠ Превышен лимит",IF(AS21="","Не начато",IF(AT21=0,"Лимит выбран","Частично выбран"))))</f>
        <v/>
      </c>
      <c r="AW21" s="26" t="str">
        <f aca="false">IF(COUNT(S21,V21,Y21,AB21,AE21,AH21,AK21,AN21)=0,"",MAX(S21,V21,Y21,AB21,AE21,AH21,AK21,AN21))</f>
        <v/>
      </c>
      <c r="AX21" s="17"/>
    </row>
    <row r="22" customFormat="false" ht="15" hidden="false" customHeight="true" outlineLevel="0" collapsed="false">
      <c r="A22" s="14"/>
      <c r="B22" s="15"/>
      <c r="C22" s="16"/>
      <c r="D22" s="14"/>
      <c r="E22" s="16"/>
      <c r="F22" s="16"/>
      <c r="G22" s="16"/>
      <c r="H22" s="14"/>
      <c r="I22" s="14"/>
      <c r="J22" s="16"/>
      <c r="K22" s="17"/>
      <c r="L22" s="14"/>
      <c r="M22" s="14"/>
      <c r="N22" s="14"/>
      <c r="O22" s="14"/>
      <c r="P22" s="14"/>
      <c r="Q22" s="18"/>
      <c r="R22" s="19" t="str">
        <f aca="false">IF(OR(P22="",Q22=""),"",P22*Q22)</f>
        <v/>
      </c>
      <c r="S22" s="20"/>
      <c r="T22" s="21"/>
      <c r="U22" s="22" t="str">
        <f aca="false">IF(T22="","",IF($P22="","",$P22-SUM(T22)))</f>
        <v/>
      </c>
      <c r="V22" s="20"/>
      <c r="W22" s="21"/>
      <c r="X22" s="22" t="str">
        <f aca="false">IF(W22="","",IF($P22="","",$P22-SUM(T22,W22)))</f>
        <v/>
      </c>
      <c r="Y22" s="20"/>
      <c r="Z22" s="21"/>
      <c r="AA22" s="22" t="str">
        <f aca="false">IF(Z22="","",IF($P22="","",$P22-SUM(T22,W22,Z22)))</f>
        <v/>
      </c>
      <c r="AB22" s="20"/>
      <c r="AC22" s="21"/>
      <c r="AD22" s="23" t="str">
        <f aca="false">IF(AC22="","",IF($P22="","",$P22-SUM(T22,W22,Z22,AC22)))</f>
        <v/>
      </c>
      <c r="AE22" s="20"/>
      <c r="AF22" s="21"/>
      <c r="AG22" s="23" t="str">
        <f aca="false">IF(AF22="","",IF($P22="","",$P22-SUM(T22,W22,Z22,AC22,AF22)))</f>
        <v/>
      </c>
      <c r="AH22" s="20"/>
      <c r="AI22" s="21"/>
      <c r="AJ22" s="23" t="str">
        <f aca="false">IF(AI22="","",IF($P22="","",$P22-SUM(T22,W22,Z22,AC22,AF22,AI22)))</f>
        <v/>
      </c>
      <c r="AK22" s="20"/>
      <c r="AL22" s="21"/>
      <c r="AM22" s="23" t="str">
        <f aca="false">IF(AL22="","",IF($P22="","",$P22-SUM(T22,W22,Z22,AC22,AF22,AI22,AL22)))</f>
        <v/>
      </c>
      <c r="AN22" s="20"/>
      <c r="AO22" s="21"/>
      <c r="AP22" s="23" t="str">
        <f aca="false">IF(AO22="","",IF($P22="","",$P22-SUM(T22,W22,Z22,AC22,AF22,AI22,AL22,AO22)))</f>
        <v/>
      </c>
      <c r="AQ22" s="24" t="str">
        <f aca="false">IF(COUNT(T22,W22,Z22,AC22,AF22,AI22,AL22,AO22)=0,"",SUM(T22,W22,Z22,AC22,AF22,AI22,AL22,AO22))</f>
        <v/>
      </c>
      <c r="AR22" s="14"/>
      <c r="AS22" s="24" t="str">
        <f aca="false">IF(AQ22="","",AQ22-IF(AR22="",0,AR22))</f>
        <v/>
      </c>
      <c r="AT22" s="24" t="str">
        <f aca="false">IF(P22="","",P22-IF(AS22="",0,AS22))</f>
        <v/>
      </c>
      <c r="AU22" s="19" t="str">
        <f aca="false">IF(OR(AS22="",Q22=""),"",AS22*Q22)</f>
        <v/>
      </c>
      <c r="AV22" s="25" t="str">
        <f aca="false">IF(P22="","",IF(AT22&lt;0,"⚠ Превышен лимит",IF(AS22="","Не начато",IF(AT22=0,"Лимит выбран","Частично выбран"))))</f>
        <v/>
      </c>
      <c r="AW22" s="26" t="str">
        <f aca="false">IF(COUNT(S22,V22,Y22,AB22,AE22,AH22,AK22,AN22)=0,"",MAX(S22,V22,Y22,AB22,AE22,AH22,AK22,AN22))</f>
        <v/>
      </c>
      <c r="AX22" s="17"/>
    </row>
    <row r="23" customFormat="false" ht="15" hidden="false" customHeight="true" outlineLevel="0" collapsed="false">
      <c r="A23" s="14"/>
      <c r="B23" s="15"/>
      <c r="C23" s="16"/>
      <c r="D23" s="14"/>
      <c r="E23" s="16"/>
      <c r="F23" s="16"/>
      <c r="G23" s="16"/>
      <c r="H23" s="14"/>
      <c r="I23" s="14"/>
      <c r="J23" s="16"/>
      <c r="K23" s="17"/>
      <c r="L23" s="14"/>
      <c r="M23" s="14"/>
      <c r="N23" s="14"/>
      <c r="O23" s="14"/>
      <c r="P23" s="14"/>
      <c r="Q23" s="18"/>
      <c r="R23" s="19" t="str">
        <f aca="false">IF(OR(P23="",Q23=""),"",P23*Q23)</f>
        <v/>
      </c>
      <c r="S23" s="20"/>
      <c r="T23" s="21"/>
      <c r="U23" s="22" t="str">
        <f aca="false">IF(T23="","",IF($P23="","",$P23-SUM(T23)))</f>
        <v/>
      </c>
      <c r="V23" s="20"/>
      <c r="W23" s="21"/>
      <c r="X23" s="22" t="str">
        <f aca="false">IF(W23="","",IF($P23="","",$P23-SUM(T23,W23)))</f>
        <v/>
      </c>
      <c r="Y23" s="20"/>
      <c r="Z23" s="21"/>
      <c r="AA23" s="22" t="str">
        <f aca="false">IF(Z23="","",IF($P23="","",$P23-SUM(T23,W23,Z23)))</f>
        <v/>
      </c>
      <c r="AB23" s="20"/>
      <c r="AC23" s="21"/>
      <c r="AD23" s="23" t="str">
        <f aca="false">IF(AC23="","",IF($P23="","",$P23-SUM(T23,W23,Z23,AC23)))</f>
        <v/>
      </c>
      <c r="AE23" s="20"/>
      <c r="AF23" s="21"/>
      <c r="AG23" s="23" t="str">
        <f aca="false">IF(AF23="","",IF($P23="","",$P23-SUM(T23,W23,Z23,AC23,AF23)))</f>
        <v/>
      </c>
      <c r="AH23" s="20"/>
      <c r="AI23" s="21"/>
      <c r="AJ23" s="23" t="str">
        <f aca="false">IF(AI23="","",IF($P23="","",$P23-SUM(T23,W23,Z23,AC23,AF23,AI23)))</f>
        <v/>
      </c>
      <c r="AK23" s="20"/>
      <c r="AL23" s="21"/>
      <c r="AM23" s="23" t="str">
        <f aca="false">IF(AL23="","",IF($P23="","",$P23-SUM(T23,W23,Z23,AC23,AF23,AI23,AL23)))</f>
        <v/>
      </c>
      <c r="AN23" s="20"/>
      <c r="AO23" s="21"/>
      <c r="AP23" s="23" t="str">
        <f aca="false">IF(AO23="","",IF($P23="","",$P23-SUM(T23,W23,Z23,AC23,AF23,AI23,AL23,AO23)))</f>
        <v/>
      </c>
      <c r="AQ23" s="24" t="str">
        <f aca="false">IF(COUNT(T23,W23,Z23,AC23,AF23,AI23,AL23,AO23)=0,"",SUM(T23,W23,Z23,AC23,AF23,AI23,AL23,AO23))</f>
        <v/>
      </c>
      <c r="AR23" s="14"/>
      <c r="AS23" s="24" t="str">
        <f aca="false">IF(AQ23="","",AQ23-IF(AR23="",0,AR23))</f>
        <v/>
      </c>
      <c r="AT23" s="24" t="str">
        <f aca="false">IF(P23="","",P23-IF(AS23="",0,AS23))</f>
        <v/>
      </c>
      <c r="AU23" s="19" t="str">
        <f aca="false">IF(OR(AS23="",Q23=""),"",AS23*Q23)</f>
        <v/>
      </c>
      <c r="AV23" s="25" t="str">
        <f aca="false">IF(P23="","",IF(AT23&lt;0,"⚠ Превышен лимит",IF(AS23="","Не начато",IF(AT23=0,"Лимит выбран","Частично выбран"))))</f>
        <v/>
      </c>
      <c r="AW23" s="26" t="str">
        <f aca="false">IF(COUNT(S23,V23,Y23,AB23,AE23,AH23,AK23,AN23)=0,"",MAX(S23,V23,Y23,AB23,AE23,AH23,AK23,AN23))</f>
        <v/>
      </c>
      <c r="AX23" s="17"/>
    </row>
    <row r="24" customFormat="false" ht="15" hidden="false" customHeight="true" outlineLevel="0" collapsed="false">
      <c r="A24" s="14"/>
      <c r="B24" s="15"/>
      <c r="C24" s="16"/>
      <c r="D24" s="14"/>
      <c r="E24" s="16"/>
      <c r="F24" s="16"/>
      <c r="G24" s="16"/>
      <c r="H24" s="14"/>
      <c r="I24" s="14"/>
      <c r="J24" s="16"/>
      <c r="K24" s="17"/>
      <c r="L24" s="14"/>
      <c r="M24" s="14"/>
      <c r="N24" s="14"/>
      <c r="O24" s="14"/>
      <c r="P24" s="14"/>
      <c r="Q24" s="18"/>
      <c r="R24" s="19" t="str">
        <f aca="false">IF(OR(P24="",Q24=""),"",P24*Q24)</f>
        <v/>
      </c>
      <c r="S24" s="20"/>
      <c r="T24" s="21"/>
      <c r="U24" s="22" t="str">
        <f aca="false">IF(T24="","",IF($P24="","",$P24-SUM(T24)))</f>
        <v/>
      </c>
      <c r="V24" s="20"/>
      <c r="W24" s="21"/>
      <c r="X24" s="22" t="str">
        <f aca="false">IF(W24="","",IF($P24="","",$P24-SUM(T24,W24)))</f>
        <v/>
      </c>
      <c r="Y24" s="20"/>
      <c r="Z24" s="21"/>
      <c r="AA24" s="22" t="str">
        <f aca="false">IF(Z24="","",IF($P24="","",$P24-SUM(T24,W24,Z24)))</f>
        <v/>
      </c>
      <c r="AB24" s="20"/>
      <c r="AC24" s="21"/>
      <c r="AD24" s="23" t="str">
        <f aca="false">IF(AC24="","",IF($P24="","",$P24-SUM(T24,W24,Z24,AC24)))</f>
        <v/>
      </c>
      <c r="AE24" s="20"/>
      <c r="AF24" s="21"/>
      <c r="AG24" s="23" t="str">
        <f aca="false">IF(AF24="","",IF($P24="","",$P24-SUM(T24,W24,Z24,AC24,AF24)))</f>
        <v/>
      </c>
      <c r="AH24" s="20"/>
      <c r="AI24" s="21"/>
      <c r="AJ24" s="23" t="str">
        <f aca="false">IF(AI24="","",IF($P24="","",$P24-SUM(T24,W24,Z24,AC24,AF24,AI24)))</f>
        <v/>
      </c>
      <c r="AK24" s="20"/>
      <c r="AL24" s="21"/>
      <c r="AM24" s="23" t="str">
        <f aca="false">IF(AL24="","",IF($P24="","",$P24-SUM(T24,W24,Z24,AC24,AF24,AI24,AL24)))</f>
        <v/>
      </c>
      <c r="AN24" s="20"/>
      <c r="AO24" s="21"/>
      <c r="AP24" s="23" t="str">
        <f aca="false">IF(AO24="","",IF($P24="","",$P24-SUM(T24,W24,Z24,AC24,AF24,AI24,AL24,AO24)))</f>
        <v/>
      </c>
      <c r="AQ24" s="24" t="str">
        <f aca="false">IF(COUNT(T24,W24,Z24,AC24,AF24,AI24,AL24,AO24)=0,"",SUM(T24,W24,Z24,AC24,AF24,AI24,AL24,AO24))</f>
        <v/>
      </c>
      <c r="AR24" s="14"/>
      <c r="AS24" s="24" t="str">
        <f aca="false">IF(AQ24="","",AQ24-IF(AR24="",0,AR24))</f>
        <v/>
      </c>
      <c r="AT24" s="24" t="str">
        <f aca="false">IF(P24="","",P24-IF(AS24="",0,AS24))</f>
        <v/>
      </c>
      <c r="AU24" s="19" t="str">
        <f aca="false">IF(OR(AS24="",Q24=""),"",AS24*Q24)</f>
        <v/>
      </c>
      <c r="AV24" s="25" t="str">
        <f aca="false">IF(P24="","",IF(AT24&lt;0,"⚠ Превышен лимит",IF(AS24="","Не начато",IF(AT24=0,"Лимит выбран","Частично выбран"))))</f>
        <v/>
      </c>
      <c r="AW24" s="26" t="str">
        <f aca="false">IF(COUNT(S24,V24,Y24,AB24,AE24,AH24,AK24,AN24)=0,"",MAX(S24,V24,Y24,AB24,AE24,AH24,AK24,AN24))</f>
        <v/>
      </c>
      <c r="AX24" s="17"/>
    </row>
    <row r="25" customFormat="false" ht="15" hidden="false" customHeight="true" outlineLevel="0" collapsed="false">
      <c r="A25" s="14"/>
      <c r="B25" s="15"/>
      <c r="C25" s="16"/>
      <c r="D25" s="14"/>
      <c r="E25" s="16"/>
      <c r="F25" s="16"/>
      <c r="G25" s="16"/>
      <c r="H25" s="14"/>
      <c r="I25" s="14"/>
      <c r="J25" s="16"/>
      <c r="K25" s="17"/>
      <c r="L25" s="14"/>
      <c r="M25" s="14"/>
      <c r="N25" s="14"/>
      <c r="O25" s="14"/>
      <c r="P25" s="14"/>
      <c r="Q25" s="18"/>
      <c r="R25" s="19" t="str">
        <f aca="false">IF(OR(P25="",Q25=""),"",P25*Q25)</f>
        <v/>
      </c>
      <c r="S25" s="20"/>
      <c r="T25" s="21"/>
      <c r="U25" s="22" t="str">
        <f aca="false">IF(T25="","",IF($P25="","",$P25-SUM(T25)))</f>
        <v/>
      </c>
      <c r="V25" s="20"/>
      <c r="W25" s="21"/>
      <c r="X25" s="22" t="str">
        <f aca="false">IF(W25="","",IF($P25="","",$P25-SUM(T25,W25)))</f>
        <v/>
      </c>
      <c r="Y25" s="20"/>
      <c r="Z25" s="21"/>
      <c r="AA25" s="22" t="str">
        <f aca="false">IF(Z25="","",IF($P25="","",$P25-SUM(T25,W25,Z25)))</f>
        <v/>
      </c>
      <c r="AB25" s="20"/>
      <c r="AC25" s="21"/>
      <c r="AD25" s="23" t="str">
        <f aca="false">IF(AC25="","",IF($P25="","",$P25-SUM(T25,W25,Z25,AC25)))</f>
        <v/>
      </c>
      <c r="AE25" s="20"/>
      <c r="AF25" s="21"/>
      <c r="AG25" s="23" t="str">
        <f aca="false">IF(AF25="","",IF($P25="","",$P25-SUM(T25,W25,Z25,AC25,AF25)))</f>
        <v/>
      </c>
      <c r="AH25" s="20"/>
      <c r="AI25" s="21"/>
      <c r="AJ25" s="23" t="str">
        <f aca="false">IF(AI25="","",IF($P25="","",$P25-SUM(T25,W25,Z25,AC25,AF25,AI25)))</f>
        <v/>
      </c>
      <c r="AK25" s="20"/>
      <c r="AL25" s="21"/>
      <c r="AM25" s="23" t="str">
        <f aca="false">IF(AL25="","",IF($P25="","",$P25-SUM(T25,W25,Z25,AC25,AF25,AI25,AL25)))</f>
        <v/>
      </c>
      <c r="AN25" s="20"/>
      <c r="AO25" s="21"/>
      <c r="AP25" s="23" t="str">
        <f aca="false">IF(AO25="","",IF($P25="","",$P25-SUM(T25,W25,Z25,AC25,AF25,AI25,AL25,AO25)))</f>
        <v/>
      </c>
      <c r="AQ25" s="24" t="str">
        <f aca="false">IF(COUNT(T25,W25,Z25,AC25,AF25,AI25,AL25,AO25)=0,"",SUM(T25,W25,Z25,AC25,AF25,AI25,AL25,AO25))</f>
        <v/>
      </c>
      <c r="AR25" s="14"/>
      <c r="AS25" s="24" t="str">
        <f aca="false">IF(AQ25="","",AQ25-IF(AR25="",0,AR25))</f>
        <v/>
      </c>
      <c r="AT25" s="24" t="str">
        <f aca="false">IF(P25="","",P25-IF(AS25="",0,AS25))</f>
        <v/>
      </c>
      <c r="AU25" s="19" t="str">
        <f aca="false">IF(OR(AS25="",Q25=""),"",AS25*Q25)</f>
        <v/>
      </c>
      <c r="AV25" s="25" t="str">
        <f aca="false">IF(P25="","",IF(AT25&lt;0,"⚠ Превышен лимит",IF(AS25="","Не начато",IF(AT25=0,"Лимит выбран","Частично выбран"))))</f>
        <v/>
      </c>
      <c r="AW25" s="26" t="str">
        <f aca="false">IF(COUNT(S25,V25,Y25,AB25,AE25,AH25,AK25,AN25)=0,"",MAX(S25,V25,Y25,AB25,AE25,AH25,AK25,AN25))</f>
        <v/>
      </c>
      <c r="AX25" s="17"/>
    </row>
    <row r="26" customFormat="false" ht="15" hidden="false" customHeight="true" outlineLevel="0" collapsed="false">
      <c r="A26" s="14"/>
      <c r="B26" s="15"/>
      <c r="C26" s="16"/>
      <c r="D26" s="14"/>
      <c r="E26" s="16"/>
      <c r="F26" s="16"/>
      <c r="G26" s="16"/>
      <c r="H26" s="14"/>
      <c r="I26" s="14"/>
      <c r="J26" s="16"/>
      <c r="K26" s="17"/>
      <c r="L26" s="14"/>
      <c r="M26" s="14"/>
      <c r="N26" s="14"/>
      <c r="O26" s="14"/>
      <c r="P26" s="14"/>
      <c r="Q26" s="18"/>
      <c r="R26" s="19" t="str">
        <f aca="false">IF(OR(P26="",Q26=""),"",P26*Q26)</f>
        <v/>
      </c>
      <c r="S26" s="20"/>
      <c r="T26" s="21"/>
      <c r="U26" s="22" t="str">
        <f aca="false">IF(T26="","",IF($P26="","",$P26-SUM(T26)))</f>
        <v/>
      </c>
      <c r="V26" s="20"/>
      <c r="W26" s="21"/>
      <c r="X26" s="22" t="str">
        <f aca="false">IF(W26="","",IF($P26="","",$P26-SUM(T26,W26)))</f>
        <v/>
      </c>
      <c r="Y26" s="20"/>
      <c r="Z26" s="21"/>
      <c r="AA26" s="22" t="str">
        <f aca="false">IF(Z26="","",IF($P26="","",$P26-SUM(T26,W26,Z26)))</f>
        <v/>
      </c>
      <c r="AB26" s="20"/>
      <c r="AC26" s="21"/>
      <c r="AD26" s="23" t="str">
        <f aca="false">IF(AC26="","",IF($P26="","",$P26-SUM(T26,W26,Z26,AC26)))</f>
        <v/>
      </c>
      <c r="AE26" s="20"/>
      <c r="AF26" s="21"/>
      <c r="AG26" s="23" t="str">
        <f aca="false">IF(AF26="","",IF($P26="","",$P26-SUM(T26,W26,Z26,AC26,AF26)))</f>
        <v/>
      </c>
      <c r="AH26" s="20"/>
      <c r="AI26" s="21"/>
      <c r="AJ26" s="23" t="str">
        <f aca="false">IF(AI26="","",IF($P26="","",$P26-SUM(T26,W26,Z26,AC26,AF26,AI26)))</f>
        <v/>
      </c>
      <c r="AK26" s="20"/>
      <c r="AL26" s="21"/>
      <c r="AM26" s="23" t="str">
        <f aca="false">IF(AL26="","",IF($P26="","",$P26-SUM(T26,W26,Z26,AC26,AF26,AI26,AL26)))</f>
        <v/>
      </c>
      <c r="AN26" s="20"/>
      <c r="AO26" s="21"/>
      <c r="AP26" s="23" t="str">
        <f aca="false">IF(AO26="","",IF($P26="","",$P26-SUM(T26,W26,Z26,AC26,AF26,AI26,AL26,AO26)))</f>
        <v/>
      </c>
      <c r="AQ26" s="24" t="str">
        <f aca="false">IF(COUNT(T26,W26,Z26,AC26,AF26,AI26,AL26,AO26)=0,"",SUM(T26,W26,Z26,AC26,AF26,AI26,AL26,AO26))</f>
        <v/>
      </c>
      <c r="AR26" s="14"/>
      <c r="AS26" s="24" t="str">
        <f aca="false">IF(AQ26="","",AQ26-IF(AR26="",0,AR26))</f>
        <v/>
      </c>
      <c r="AT26" s="24" t="str">
        <f aca="false">IF(P26="","",P26-IF(AS26="",0,AS26))</f>
        <v/>
      </c>
      <c r="AU26" s="19" t="str">
        <f aca="false">IF(OR(AS26="",Q26=""),"",AS26*Q26)</f>
        <v/>
      </c>
      <c r="AV26" s="25" t="str">
        <f aca="false">IF(P26="","",IF(AT26&lt;0,"⚠ Превышен лимит",IF(AS26="","Не начато",IF(AT26=0,"Лимит выбран","Частично выбран"))))</f>
        <v/>
      </c>
      <c r="AW26" s="26" t="str">
        <f aca="false">IF(COUNT(S26,V26,Y26,AB26,AE26,AH26,AK26,AN26)=0,"",MAX(S26,V26,Y26,AB26,AE26,AH26,AK26,AN26))</f>
        <v/>
      </c>
      <c r="AX26" s="17"/>
    </row>
    <row r="27" customFormat="false" ht="15" hidden="false" customHeight="true" outlineLevel="0" collapsed="false">
      <c r="A27" s="14"/>
      <c r="B27" s="15"/>
      <c r="C27" s="16"/>
      <c r="D27" s="14"/>
      <c r="E27" s="16"/>
      <c r="F27" s="16"/>
      <c r="G27" s="16"/>
      <c r="H27" s="14"/>
      <c r="I27" s="14"/>
      <c r="J27" s="16"/>
      <c r="K27" s="17"/>
      <c r="L27" s="14"/>
      <c r="M27" s="14"/>
      <c r="N27" s="14"/>
      <c r="O27" s="14"/>
      <c r="P27" s="14"/>
      <c r="Q27" s="18"/>
      <c r="R27" s="19" t="str">
        <f aca="false">IF(OR(P27="",Q27=""),"",P27*Q27)</f>
        <v/>
      </c>
      <c r="S27" s="20"/>
      <c r="T27" s="21"/>
      <c r="U27" s="22" t="str">
        <f aca="false">IF(T27="","",IF($P27="","",$P27-SUM(T27)))</f>
        <v/>
      </c>
      <c r="V27" s="20"/>
      <c r="W27" s="21"/>
      <c r="X27" s="22" t="str">
        <f aca="false">IF(W27="","",IF($P27="","",$P27-SUM(T27,W27)))</f>
        <v/>
      </c>
      <c r="Y27" s="20"/>
      <c r="Z27" s="21"/>
      <c r="AA27" s="22" t="str">
        <f aca="false">IF(Z27="","",IF($P27="","",$P27-SUM(T27,W27,Z27)))</f>
        <v/>
      </c>
      <c r="AB27" s="20"/>
      <c r="AC27" s="21"/>
      <c r="AD27" s="23" t="str">
        <f aca="false">IF(AC27="","",IF($P27="","",$P27-SUM(T27,W27,Z27,AC27)))</f>
        <v/>
      </c>
      <c r="AE27" s="20"/>
      <c r="AF27" s="21"/>
      <c r="AG27" s="23" t="str">
        <f aca="false">IF(AF27="","",IF($P27="","",$P27-SUM(T27,W27,Z27,AC27,AF27)))</f>
        <v/>
      </c>
      <c r="AH27" s="20"/>
      <c r="AI27" s="21"/>
      <c r="AJ27" s="23" t="str">
        <f aca="false">IF(AI27="","",IF($P27="","",$P27-SUM(T27,W27,Z27,AC27,AF27,AI27)))</f>
        <v/>
      </c>
      <c r="AK27" s="20"/>
      <c r="AL27" s="21"/>
      <c r="AM27" s="23" t="str">
        <f aca="false">IF(AL27="","",IF($P27="","",$P27-SUM(T27,W27,Z27,AC27,AF27,AI27,AL27)))</f>
        <v/>
      </c>
      <c r="AN27" s="20"/>
      <c r="AO27" s="21"/>
      <c r="AP27" s="23" t="str">
        <f aca="false">IF(AO27="","",IF($P27="","",$P27-SUM(T27,W27,Z27,AC27,AF27,AI27,AL27,AO27)))</f>
        <v/>
      </c>
      <c r="AQ27" s="24" t="str">
        <f aca="false">IF(COUNT(T27,W27,Z27,AC27,AF27,AI27,AL27,AO27)=0,"",SUM(T27,W27,Z27,AC27,AF27,AI27,AL27,AO27))</f>
        <v/>
      </c>
      <c r="AR27" s="14"/>
      <c r="AS27" s="24" t="str">
        <f aca="false">IF(AQ27="","",AQ27-IF(AR27="",0,AR27))</f>
        <v/>
      </c>
      <c r="AT27" s="24" t="str">
        <f aca="false">IF(P27="","",P27-IF(AS27="",0,AS27))</f>
        <v/>
      </c>
      <c r="AU27" s="19" t="str">
        <f aca="false">IF(OR(AS27="",Q27=""),"",AS27*Q27)</f>
        <v/>
      </c>
      <c r="AV27" s="25" t="str">
        <f aca="false">IF(P27="","",IF(AT27&lt;0,"⚠ Превышен лимит",IF(AS27="","Не начато",IF(AT27=0,"Лимит выбран","Частично выбран"))))</f>
        <v/>
      </c>
      <c r="AW27" s="26" t="str">
        <f aca="false">IF(COUNT(S27,V27,Y27,AB27,AE27,AH27,AK27,AN27)=0,"",MAX(S27,V27,Y27,AB27,AE27,AH27,AK27,AN27))</f>
        <v/>
      </c>
      <c r="AX27" s="17"/>
    </row>
    <row r="28" customFormat="false" ht="15" hidden="false" customHeight="true" outlineLevel="0" collapsed="false">
      <c r="A28" s="14"/>
      <c r="B28" s="15"/>
      <c r="C28" s="16"/>
      <c r="D28" s="14"/>
      <c r="E28" s="16"/>
      <c r="F28" s="16"/>
      <c r="G28" s="16"/>
      <c r="H28" s="14"/>
      <c r="I28" s="14"/>
      <c r="J28" s="16"/>
      <c r="K28" s="17"/>
      <c r="L28" s="14"/>
      <c r="M28" s="14"/>
      <c r="N28" s="14"/>
      <c r="O28" s="14"/>
      <c r="P28" s="14"/>
      <c r="Q28" s="18"/>
      <c r="R28" s="19" t="str">
        <f aca="false">IF(OR(P28="",Q28=""),"",P28*Q28)</f>
        <v/>
      </c>
      <c r="S28" s="20"/>
      <c r="T28" s="21"/>
      <c r="U28" s="22" t="str">
        <f aca="false">IF(T28="","",IF($P28="","",$P28-SUM(T28)))</f>
        <v/>
      </c>
      <c r="V28" s="20"/>
      <c r="W28" s="21"/>
      <c r="X28" s="22" t="str">
        <f aca="false">IF(W28="","",IF($P28="","",$P28-SUM(T28,W28)))</f>
        <v/>
      </c>
      <c r="Y28" s="20"/>
      <c r="Z28" s="21"/>
      <c r="AA28" s="22" t="str">
        <f aca="false">IF(Z28="","",IF($P28="","",$P28-SUM(T28,W28,Z28)))</f>
        <v/>
      </c>
      <c r="AB28" s="20"/>
      <c r="AC28" s="21"/>
      <c r="AD28" s="23" t="str">
        <f aca="false">IF(AC28="","",IF($P28="","",$P28-SUM(T28,W28,Z28,AC28)))</f>
        <v/>
      </c>
      <c r="AE28" s="20"/>
      <c r="AF28" s="21"/>
      <c r="AG28" s="23" t="str">
        <f aca="false">IF(AF28="","",IF($P28="","",$P28-SUM(T28,W28,Z28,AC28,AF28)))</f>
        <v/>
      </c>
      <c r="AH28" s="20"/>
      <c r="AI28" s="21"/>
      <c r="AJ28" s="23" t="str">
        <f aca="false">IF(AI28="","",IF($P28="","",$P28-SUM(T28,W28,Z28,AC28,AF28,AI28)))</f>
        <v/>
      </c>
      <c r="AK28" s="20"/>
      <c r="AL28" s="21"/>
      <c r="AM28" s="23" t="str">
        <f aca="false">IF(AL28="","",IF($P28="","",$P28-SUM(T28,W28,Z28,AC28,AF28,AI28,AL28)))</f>
        <v/>
      </c>
      <c r="AN28" s="20"/>
      <c r="AO28" s="21"/>
      <c r="AP28" s="23" t="str">
        <f aca="false">IF(AO28="","",IF($P28="","",$P28-SUM(T28,W28,Z28,AC28,AF28,AI28,AL28,AO28)))</f>
        <v/>
      </c>
      <c r="AQ28" s="24" t="str">
        <f aca="false">IF(COUNT(T28,W28,Z28,AC28,AF28,AI28,AL28,AO28)=0,"",SUM(T28,W28,Z28,AC28,AF28,AI28,AL28,AO28))</f>
        <v/>
      </c>
      <c r="AR28" s="14"/>
      <c r="AS28" s="24" t="str">
        <f aca="false">IF(AQ28="","",AQ28-IF(AR28="",0,AR28))</f>
        <v/>
      </c>
      <c r="AT28" s="24" t="str">
        <f aca="false">IF(P28="","",P28-IF(AS28="",0,AS28))</f>
        <v/>
      </c>
      <c r="AU28" s="19" t="str">
        <f aca="false">IF(OR(AS28="",Q28=""),"",AS28*Q28)</f>
        <v/>
      </c>
      <c r="AV28" s="25" t="str">
        <f aca="false">IF(P28="","",IF(AT28&lt;0,"⚠ Превышен лимит",IF(AS28="","Не начато",IF(AT28=0,"Лимит выбран","Частично выбран"))))</f>
        <v/>
      </c>
      <c r="AW28" s="26" t="str">
        <f aca="false">IF(COUNT(S28,V28,Y28,AB28,AE28,AH28,AK28,AN28)=0,"",MAX(S28,V28,Y28,AB28,AE28,AH28,AK28,AN28))</f>
        <v/>
      </c>
      <c r="AX28" s="17"/>
    </row>
    <row r="29" customFormat="false" ht="15" hidden="false" customHeight="true" outlineLevel="0" collapsed="false">
      <c r="A29" s="14"/>
      <c r="B29" s="15"/>
      <c r="C29" s="16"/>
      <c r="D29" s="14"/>
      <c r="E29" s="16"/>
      <c r="F29" s="16"/>
      <c r="G29" s="16"/>
      <c r="H29" s="14"/>
      <c r="I29" s="14"/>
      <c r="J29" s="16"/>
      <c r="K29" s="17"/>
      <c r="L29" s="14"/>
      <c r="M29" s="14"/>
      <c r="N29" s="14"/>
      <c r="O29" s="14"/>
      <c r="P29" s="14"/>
      <c r="Q29" s="18"/>
      <c r="R29" s="19" t="str">
        <f aca="false">IF(OR(P29="",Q29=""),"",P29*Q29)</f>
        <v/>
      </c>
      <c r="S29" s="20"/>
      <c r="T29" s="21"/>
      <c r="U29" s="22" t="str">
        <f aca="false">IF(T29="","",IF($P29="","",$P29-SUM(T29)))</f>
        <v/>
      </c>
      <c r="V29" s="20"/>
      <c r="W29" s="21"/>
      <c r="X29" s="22" t="str">
        <f aca="false">IF(W29="","",IF($P29="","",$P29-SUM(T29,W29)))</f>
        <v/>
      </c>
      <c r="Y29" s="20"/>
      <c r="Z29" s="21"/>
      <c r="AA29" s="22" t="str">
        <f aca="false">IF(Z29="","",IF($P29="","",$P29-SUM(T29,W29,Z29)))</f>
        <v/>
      </c>
      <c r="AB29" s="20"/>
      <c r="AC29" s="21"/>
      <c r="AD29" s="23" t="str">
        <f aca="false">IF(AC29="","",IF($P29="","",$P29-SUM(T29,W29,Z29,AC29)))</f>
        <v/>
      </c>
      <c r="AE29" s="20"/>
      <c r="AF29" s="21"/>
      <c r="AG29" s="23" t="str">
        <f aca="false">IF(AF29="","",IF($P29="","",$P29-SUM(T29,W29,Z29,AC29,AF29)))</f>
        <v/>
      </c>
      <c r="AH29" s="20"/>
      <c r="AI29" s="21"/>
      <c r="AJ29" s="23" t="str">
        <f aca="false">IF(AI29="","",IF($P29="","",$P29-SUM(T29,W29,Z29,AC29,AF29,AI29)))</f>
        <v/>
      </c>
      <c r="AK29" s="20"/>
      <c r="AL29" s="21"/>
      <c r="AM29" s="23" t="str">
        <f aca="false">IF(AL29="","",IF($P29="","",$P29-SUM(T29,W29,Z29,AC29,AF29,AI29,AL29)))</f>
        <v/>
      </c>
      <c r="AN29" s="20"/>
      <c r="AO29" s="21"/>
      <c r="AP29" s="23" t="str">
        <f aca="false">IF(AO29="","",IF($P29="","",$P29-SUM(T29,W29,Z29,AC29,AF29,AI29,AL29,AO29)))</f>
        <v/>
      </c>
      <c r="AQ29" s="24" t="str">
        <f aca="false">IF(COUNT(T29,W29,Z29,AC29,AF29,AI29,AL29,AO29)=0,"",SUM(T29,W29,Z29,AC29,AF29,AI29,AL29,AO29))</f>
        <v/>
      </c>
      <c r="AR29" s="14"/>
      <c r="AS29" s="24" t="str">
        <f aca="false">IF(AQ29="","",AQ29-IF(AR29="",0,AR29))</f>
        <v/>
      </c>
      <c r="AT29" s="24" t="str">
        <f aca="false">IF(P29="","",P29-IF(AS29="",0,AS29))</f>
        <v/>
      </c>
      <c r="AU29" s="19" t="str">
        <f aca="false">IF(OR(AS29="",Q29=""),"",AS29*Q29)</f>
        <v/>
      </c>
      <c r="AV29" s="25" t="str">
        <f aca="false">IF(P29="","",IF(AT29&lt;0,"⚠ Превышен лимит",IF(AS29="","Не начато",IF(AT29=0,"Лимит выбран","Частично выбран"))))</f>
        <v/>
      </c>
      <c r="AW29" s="26" t="str">
        <f aca="false">IF(COUNT(S29,V29,Y29,AB29,AE29,AH29,AK29,AN29)=0,"",MAX(S29,V29,Y29,AB29,AE29,AH29,AK29,AN29))</f>
        <v/>
      </c>
      <c r="AX29" s="17"/>
    </row>
    <row r="30" customFormat="false" ht="15" hidden="false" customHeight="true" outlineLevel="0" collapsed="false">
      <c r="A30" s="14"/>
      <c r="B30" s="15"/>
      <c r="C30" s="16"/>
      <c r="D30" s="14"/>
      <c r="E30" s="16"/>
      <c r="F30" s="16"/>
      <c r="G30" s="16"/>
      <c r="H30" s="14"/>
      <c r="I30" s="14"/>
      <c r="J30" s="16"/>
      <c r="K30" s="17"/>
      <c r="L30" s="14"/>
      <c r="M30" s="14"/>
      <c r="N30" s="14"/>
      <c r="O30" s="14"/>
      <c r="P30" s="14"/>
      <c r="Q30" s="18"/>
      <c r="R30" s="19" t="str">
        <f aca="false">IF(OR(P30="",Q30=""),"",P30*Q30)</f>
        <v/>
      </c>
      <c r="S30" s="20"/>
      <c r="T30" s="21"/>
      <c r="U30" s="22" t="str">
        <f aca="false">IF(T30="","",IF($P30="","",$P30-SUM(T30)))</f>
        <v/>
      </c>
      <c r="V30" s="20"/>
      <c r="W30" s="21"/>
      <c r="X30" s="22" t="str">
        <f aca="false">IF(W30="","",IF($P30="","",$P30-SUM(T30,W30)))</f>
        <v/>
      </c>
      <c r="Y30" s="20"/>
      <c r="Z30" s="21"/>
      <c r="AA30" s="22" t="str">
        <f aca="false">IF(Z30="","",IF($P30="","",$P30-SUM(T30,W30,Z30)))</f>
        <v/>
      </c>
      <c r="AB30" s="20"/>
      <c r="AC30" s="21"/>
      <c r="AD30" s="23" t="str">
        <f aca="false">IF(AC30="","",IF($P30="","",$P30-SUM(T30,W30,Z30,AC30)))</f>
        <v/>
      </c>
      <c r="AE30" s="20"/>
      <c r="AF30" s="21"/>
      <c r="AG30" s="23" t="str">
        <f aca="false">IF(AF30="","",IF($P30="","",$P30-SUM(T30,W30,Z30,AC30,AF30)))</f>
        <v/>
      </c>
      <c r="AH30" s="20"/>
      <c r="AI30" s="21"/>
      <c r="AJ30" s="23" t="str">
        <f aca="false">IF(AI30="","",IF($P30="","",$P30-SUM(T30,W30,Z30,AC30,AF30,AI30)))</f>
        <v/>
      </c>
      <c r="AK30" s="20"/>
      <c r="AL30" s="21"/>
      <c r="AM30" s="23" t="str">
        <f aca="false">IF(AL30="","",IF($P30="","",$P30-SUM(T30,W30,Z30,AC30,AF30,AI30,AL30)))</f>
        <v/>
      </c>
      <c r="AN30" s="20"/>
      <c r="AO30" s="21"/>
      <c r="AP30" s="23" t="str">
        <f aca="false">IF(AO30="","",IF($P30="","",$P30-SUM(T30,W30,Z30,AC30,AF30,AI30,AL30,AO30)))</f>
        <v/>
      </c>
      <c r="AQ30" s="24" t="str">
        <f aca="false">IF(COUNT(T30,W30,Z30,AC30,AF30,AI30,AL30,AO30)=0,"",SUM(T30,W30,Z30,AC30,AF30,AI30,AL30,AO30))</f>
        <v/>
      </c>
      <c r="AR30" s="14"/>
      <c r="AS30" s="24" t="str">
        <f aca="false">IF(AQ30="","",AQ30-IF(AR30="",0,AR30))</f>
        <v/>
      </c>
      <c r="AT30" s="24" t="str">
        <f aca="false">IF(P30="","",P30-IF(AS30="",0,AS30))</f>
        <v/>
      </c>
      <c r="AU30" s="19" t="str">
        <f aca="false">IF(OR(AS30="",Q30=""),"",AS30*Q30)</f>
        <v/>
      </c>
      <c r="AV30" s="25" t="str">
        <f aca="false">IF(P30="","",IF(AT30&lt;0,"⚠ Превышен лимит",IF(AS30="","Не начато",IF(AT30=0,"Лимит выбран","Частично выбран"))))</f>
        <v/>
      </c>
      <c r="AW30" s="26" t="str">
        <f aca="false">IF(COUNT(S30,V30,Y30,AB30,AE30,AH30,AK30,AN30)=0,"",MAX(S30,V30,Y30,AB30,AE30,AH30,AK30,AN30))</f>
        <v/>
      </c>
      <c r="AX30" s="17"/>
    </row>
    <row r="31" customFormat="false" ht="15" hidden="false" customHeight="true" outlineLevel="0" collapsed="false">
      <c r="A31" s="14"/>
      <c r="B31" s="15"/>
      <c r="C31" s="16"/>
      <c r="D31" s="14"/>
      <c r="E31" s="16"/>
      <c r="F31" s="16"/>
      <c r="G31" s="16"/>
      <c r="H31" s="14"/>
      <c r="I31" s="14"/>
      <c r="J31" s="16"/>
      <c r="K31" s="17"/>
      <c r="L31" s="14"/>
      <c r="M31" s="14"/>
      <c r="N31" s="14"/>
      <c r="O31" s="14"/>
      <c r="P31" s="14"/>
      <c r="Q31" s="18"/>
      <c r="R31" s="19" t="str">
        <f aca="false">IF(OR(P31="",Q31=""),"",P31*Q31)</f>
        <v/>
      </c>
      <c r="S31" s="20"/>
      <c r="T31" s="21"/>
      <c r="U31" s="22" t="str">
        <f aca="false">IF(T31="","",IF($P31="","",$P31-SUM(T31)))</f>
        <v/>
      </c>
      <c r="V31" s="20"/>
      <c r="W31" s="21"/>
      <c r="X31" s="22" t="str">
        <f aca="false">IF(W31="","",IF($P31="","",$P31-SUM(T31,W31)))</f>
        <v/>
      </c>
      <c r="Y31" s="20"/>
      <c r="Z31" s="21"/>
      <c r="AA31" s="22" t="str">
        <f aca="false">IF(Z31="","",IF($P31="","",$P31-SUM(T31,W31,Z31)))</f>
        <v/>
      </c>
      <c r="AB31" s="20"/>
      <c r="AC31" s="21"/>
      <c r="AD31" s="23" t="str">
        <f aca="false">IF(AC31="","",IF($P31="","",$P31-SUM(T31,W31,Z31,AC31)))</f>
        <v/>
      </c>
      <c r="AE31" s="20"/>
      <c r="AF31" s="21"/>
      <c r="AG31" s="23" t="str">
        <f aca="false">IF(AF31="","",IF($P31="","",$P31-SUM(T31,W31,Z31,AC31,AF31)))</f>
        <v/>
      </c>
      <c r="AH31" s="20"/>
      <c r="AI31" s="21"/>
      <c r="AJ31" s="23" t="str">
        <f aca="false">IF(AI31="","",IF($P31="","",$P31-SUM(T31,W31,Z31,AC31,AF31,AI31)))</f>
        <v/>
      </c>
      <c r="AK31" s="20"/>
      <c r="AL31" s="21"/>
      <c r="AM31" s="23" t="str">
        <f aca="false">IF(AL31="","",IF($P31="","",$P31-SUM(T31,W31,Z31,AC31,AF31,AI31,AL31)))</f>
        <v/>
      </c>
      <c r="AN31" s="20"/>
      <c r="AO31" s="21"/>
      <c r="AP31" s="23" t="str">
        <f aca="false">IF(AO31="","",IF($P31="","",$P31-SUM(T31,W31,Z31,AC31,AF31,AI31,AL31,AO31)))</f>
        <v/>
      </c>
      <c r="AQ31" s="24" t="str">
        <f aca="false">IF(COUNT(T31,W31,Z31,AC31,AF31,AI31,AL31,AO31)=0,"",SUM(T31,W31,Z31,AC31,AF31,AI31,AL31,AO31))</f>
        <v/>
      </c>
      <c r="AR31" s="14"/>
      <c r="AS31" s="24" t="str">
        <f aca="false">IF(AQ31="","",AQ31-IF(AR31="",0,AR31))</f>
        <v/>
      </c>
      <c r="AT31" s="24" t="str">
        <f aca="false">IF(P31="","",P31-IF(AS31="",0,AS31))</f>
        <v/>
      </c>
      <c r="AU31" s="19" t="str">
        <f aca="false">IF(OR(AS31="",Q31=""),"",AS31*Q31)</f>
        <v/>
      </c>
      <c r="AV31" s="25" t="str">
        <f aca="false">IF(P31="","",IF(AT31&lt;0,"⚠ Превышен лимит",IF(AS31="","Не начато",IF(AT31=0,"Лимит выбран","Частично выбран"))))</f>
        <v/>
      </c>
      <c r="AW31" s="26" t="str">
        <f aca="false">IF(COUNT(S31,V31,Y31,AB31,AE31,AH31,AK31,AN31)=0,"",MAX(S31,V31,Y31,AB31,AE31,AH31,AK31,AN31))</f>
        <v/>
      </c>
      <c r="AX31" s="17"/>
    </row>
    <row r="32" customFormat="false" ht="15" hidden="false" customHeight="true" outlineLevel="0" collapsed="false">
      <c r="A32" s="14"/>
      <c r="B32" s="15"/>
      <c r="C32" s="16"/>
      <c r="D32" s="14"/>
      <c r="E32" s="16"/>
      <c r="F32" s="16"/>
      <c r="G32" s="16"/>
      <c r="H32" s="14"/>
      <c r="I32" s="14"/>
      <c r="J32" s="16"/>
      <c r="K32" s="17"/>
      <c r="L32" s="14"/>
      <c r="M32" s="14"/>
      <c r="N32" s="14"/>
      <c r="O32" s="14"/>
      <c r="P32" s="14"/>
      <c r="Q32" s="18"/>
      <c r="R32" s="19" t="str">
        <f aca="false">IF(OR(P32="",Q32=""),"",P32*Q32)</f>
        <v/>
      </c>
      <c r="S32" s="20"/>
      <c r="T32" s="21"/>
      <c r="U32" s="22" t="str">
        <f aca="false">IF(T32="","",IF($P32="","",$P32-SUM(T32)))</f>
        <v/>
      </c>
      <c r="V32" s="20"/>
      <c r="W32" s="21"/>
      <c r="X32" s="22" t="str">
        <f aca="false">IF(W32="","",IF($P32="","",$P32-SUM(T32,W32)))</f>
        <v/>
      </c>
      <c r="Y32" s="20"/>
      <c r="Z32" s="21"/>
      <c r="AA32" s="22" t="str">
        <f aca="false">IF(Z32="","",IF($P32="","",$P32-SUM(T32,W32,Z32)))</f>
        <v/>
      </c>
      <c r="AB32" s="20"/>
      <c r="AC32" s="21"/>
      <c r="AD32" s="23" t="str">
        <f aca="false">IF(AC32="","",IF($P32="","",$P32-SUM(T32,W32,Z32,AC32)))</f>
        <v/>
      </c>
      <c r="AE32" s="20"/>
      <c r="AF32" s="21"/>
      <c r="AG32" s="23" t="str">
        <f aca="false">IF(AF32="","",IF($P32="","",$P32-SUM(T32,W32,Z32,AC32,AF32)))</f>
        <v/>
      </c>
      <c r="AH32" s="20"/>
      <c r="AI32" s="21"/>
      <c r="AJ32" s="23" t="str">
        <f aca="false">IF(AI32="","",IF($P32="","",$P32-SUM(T32,W32,Z32,AC32,AF32,AI32)))</f>
        <v/>
      </c>
      <c r="AK32" s="20"/>
      <c r="AL32" s="21"/>
      <c r="AM32" s="23" t="str">
        <f aca="false">IF(AL32="","",IF($P32="","",$P32-SUM(T32,W32,Z32,AC32,AF32,AI32,AL32)))</f>
        <v/>
      </c>
      <c r="AN32" s="20"/>
      <c r="AO32" s="21"/>
      <c r="AP32" s="23" t="str">
        <f aca="false">IF(AO32="","",IF($P32="","",$P32-SUM(T32,W32,Z32,AC32,AF32,AI32,AL32,AO32)))</f>
        <v/>
      </c>
      <c r="AQ32" s="24" t="str">
        <f aca="false">IF(COUNT(T32,W32,Z32,AC32,AF32,AI32,AL32,AO32)=0,"",SUM(T32,W32,Z32,AC32,AF32,AI32,AL32,AO32))</f>
        <v/>
      </c>
      <c r="AR32" s="14"/>
      <c r="AS32" s="24" t="str">
        <f aca="false">IF(AQ32="","",AQ32-IF(AR32="",0,AR32))</f>
        <v/>
      </c>
      <c r="AT32" s="24" t="str">
        <f aca="false">IF(P32="","",P32-IF(AS32="",0,AS32))</f>
        <v/>
      </c>
      <c r="AU32" s="19" t="str">
        <f aca="false">IF(OR(AS32="",Q32=""),"",AS32*Q32)</f>
        <v/>
      </c>
      <c r="AV32" s="25" t="str">
        <f aca="false">IF(P32="","",IF(AT32&lt;0,"⚠ Превышен лимит",IF(AS32="","Не начато",IF(AT32=0,"Лимит выбран","Частично выбран"))))</f>
        <v/>
      </c>
      <c r="AW32" s="26" t="str">
        <f aca="false">IF(COUNT(S32,V32,Y32,AB32,AE32,AH32,AK32,AN32)=0,"",MAX(S32,V32,Y32,AB32,AE32,AH32,AK32,AN32))</f>
        <v/>
      </c>
      <c r="AX32" s="17"/>
    </row>
    <row r="33" customFormat="false" ht="15" hidden="false" customHeight="true" outlineLevel="0" collapsed="false">
      <c r="A33" s="14"/>
      <c r="B33" s="15"/>
      <c r="C33" s="16"/>
      <c r="D33" s="14"/>
      <c r="E33" s="16"/>
      <c r="F33" s="16"/>
      <c r="G33" s="16"/>
      <c r="H33" s="14"/>
      <c r="I33" s="14"/>
      <c r="J33" s="16"/>
      <c r="K33" s="17"/>
      <c r="L33" s="14"/>
      <c r="M33" s="14"/>
      <c r="N33" s="14"/>
      <c r="O33" s="14"/>
      <c r="P33" s="14"/>
      <c r="Q33" s="18"/>
      <c r="R33" s="19" t="str">
        <f aca="false">IF(OR(P33="",Q33=""),"",P33*Q33)</f>
        <v/>
      </c>
      <c r="S33" s="20"/>
      <c r="T33" s="21"/>
      <c r="U33" s="22" t="str">
        <f aca="false">IF(T33="","",IF($P33="","",$P33-SUM(T33)))</f>
        <v/>
      </c>
      <c r="V33" s="20"/>
      <c r="W33" s="21"/>
      <c r="X33" s="22" t="str">
        <f aca="false">IF(W33="","",IF($P33="","",$P33-SUM(T33,W33)))</f>
        <v/>
      </c>
      <c r="Y33" s="20"/>
      <c r="Z33" s="21"/>
      <c r="AA33" s="22" t="str">
        <f aca="false">IF(Z33="","",IF($P33="","",$P33-SUM(T33,W33,Z33)))</f>
        <v/>
      </c>
      <c r="AB33" s="20"/>
      <c r="AC33" s="21"/>
      <c r="AD33" s="23" t="str">
        <f aca="false">IF(AC33="","",IF($P33="","",$P33-SUM(T33,W33,Z33,AC33)))</f>
        <v/>
      </c>
      <c r="AE33" s="20"/>
      <c r="AF33" s="21"/>
      <c r="AG33" s="23" t="str">
        <f aca="false">IF(AF33="","",IF($P33="","",$P33-SUM(T33,W33,Z33,AC33,AF33)))</f>
        <v/>
      </c>
      <c r="AH33" s="20"/>
      <c r="AI33" s="21"/>
      <c r="AJ33" s="23" t="str">
        <f aca="false">IF(AI33="","",IF($P33="","",$P33-SUM(T33,W33,Z33,AC33,AF33,AI33)))</f>
        <v/>
      </c>
      <c r="AK33" s="20"/>
      <c r="AL33" s="21"/>
      <c r="AM33" s="23" t="str">
        <f aca="false">IF(AL33="","",IF($P33="","",$P33-SUM(T33,W33,Z33,AC33,AF33,AI33,AL33)))</f>
        <v/>
      </c>
      <c r="AN33" s="20"/>
      <c r="AO33" s="21"/>
      <c r="AP33" s="23" t="str">
        <f aca="false">IF(AO33="","",IF($P33="","",$P33-SUM(T33,W33,Z33,AC33,AF33,AI33,AL33,AO33)))</f>
        <v/>
      </c>
      <c r="AQ33" s="24" t="str">
        <f aca="false">IF(COUNT(T33,W33,Z33,AC33,AF33,AI33,AL33,AO33)=0,"",SUM(T33,W33,Z33,AC33,AF33,AI33,AL33,AO33))</f>
        <v/>
      </c>
      <c r="AR33" s="14"/>
      <c r="AS33" s="24" t="str">
        <f aca="false">IF(AQ33="","",AQ33-IF(AR33="",0,AR33))</f>
        <v/>
      </c>
      <c r="AT33" s="24" t="str">
        <f aca="false">IF(P33="","",P33-IF(AS33="",0,AS33))</f>
        <v/>
      </c>
      <c r="AU33" s="19" t="str">
        <f aca="false">IF(OR(AS33="",Q33=""),"",AS33*Q33)</f>
        <v/>
      </c>
      <c r="AV33" s="25" t="str">
        <f aca="false">IF(P33="","",IF(AT33&lt;0,"⚠ Превышен лимит",IF(AS33="","Не начато",IF(AT33=0,"Лимит выбран","Частично выбран"))))</f>
        <v/>
      </c>
      <c r="AW33" s="26" t="str">
        <f aca="false">IF(COUNT(S33,V33,Y33,AB33,AE33,AH33,AK33,AN33)=0,"",MAX(S33,V33,Y33,AB33,AE33,AH33,AK33,AN33))</f>
        <v/>
      </c>
      <c r="AX33" s="17"/>
    </row>
    <row r="34" customFormat="false" ht="15" hidden="false" customHeight="true" outlineLevel="0" collapsed="false">
      <c r="A34" s="14"/>
      <c r="B34" s="15"/>
      <c r="C34" s="16"/>
      <c r="D34" s="14"/>
      <c r="E34" s="16"/>
      <c r="F34" s="16"/>
      <c r="G34" s="16"/>
      <c r="H34" s="14"/>
      <c r="I34" s="14"/>
      <c r="J34" s="16"/>
      <c r="K34" s="17"/>
      <c r="L34" s="14"/>
      <c r="M34" s="14"/>
      <c r="N34" s="14"/>
      <c r="O34" s="14"/>
      <c r="P34" s="14"/>
      <c r="Q34" s="18"/>
      <c r="R34" s="19" t="str">
        <f aca="false">IF(OR(P34="",Q34=""),"",P34*Q34)</f>
        <v/>
      </c>
      <c r="S34" s="20"/>
      <c r="T34" s="21"/>
      <c r="U34" s="22" t="str">
        <f aca="false">IF(T34="","",IF($P34="","",$P34-SUM(T34)))</f>
        <v/>
      </c>
      <c r="V34" s="20"/>
      <c r="W34" s="21"/>
      <c r="X34" s="22" t="str">
        <f aca="false">IF(W34="","",IF($P34="","",$P34-SUM(T34,W34)))</f>
        <v/>
      </c>
      <c r="Y34" s="20"/>
      <c r="Z34" s="21"/>
      <c r="AA34" s="22" t="str">
        <f aca="false">IF(Z34="","",IF($P34="","",$P34-SUM(T34,W34,Z34)))</f>
        <v/>
      </c>
      <c r="AB34" s="20"/>
      <c r="AC34" s="21"/>
      <c r="AD34" s="23" t="str">
        <f aca="false">IF(AC34="","",IF($P34="","",$P34-SUM(T34,W34,Z34,AC34)))</f>
        <v/>
      </c>
      <c r="AE34" s="20"/>
      <c r="AF34" s="21"/>
      <c r="AG34" s="23" t="str">
        <f aca="false">IF(AF34="","",IF($P34="","",$P34-SUM(T34,W34,Z34,AC34,AF34)))</f>
        <v/>
      </c>
      <c r="AH34" s="20"/>
      <c r="AI34" s="21"/>
      <c r="AJ34" s="23" t="str">
        <f aca="false">IF(AI34="","",IF($P34="","",$P34-SUM(T34,W34,Z34,AC34,AF34,AI34)))</f>
        <v/>
      </c>
      <c r="AK34" s="20"/>
      <c r="AL34" s="21"/>
      <c r="AM34" s="23" t="str">
        <f aca="false">IF(AL34="","",IF($P34="","",$P34-SUM(T34,W34,Z34,AC34,AF34,AI34,AL34)))</f>
        <v/>
      </c>
      <c r="AN34" s="20"/>
      <c r="AO34" s="21"/>
      <c r="AP34" s="23" t="str">
        <f aca="false">IF(AO34="","",IF($P34="","",$P34-SUM(T34,W34,Z34,AC34,AF34,AI34,AL34,AO34)))</f>
        <v/>
      </c>
      <c r="AQ34" s="24" t="str">
        <f aca="false">IF(COUNT(T34,W34,Z34,AC34,AF34,AI34,AL34,AO34)=0,"",SUM(T34,W34,Z34,AC34,AF34,AI34,AL34,AO34))</f>
        <v/>
      </c>
      <c r="AR34" s="14"/>
      <c r="AS34" s="24" t="str">
        <f aca="false">IF(AQ34="","",AQ34-IF(AR34="",0,AR34))</f>
        <v/>
      </c>
      <c r="AT34" s="24" t="str">
        <f aca="false">IF(P34="","",P34-IF(AS34="",0,AS34))</f>
        <v/>
      </c>
      <c r="AU34" s="19" t="str">
        <f aca="false">IF(OR(AS34="",Q34=""),"",AS34*Q34)</f>
        <v/>
      </c>
      <c r="AV34" s="25" t="str">
        <f aca="false">IF(P34="","",IF(AT34&lt;0,"⚠ Превышен лимит",IF(AS34="","Не начато",IF(AT34=0,"Лимит выбран","Частично выбран"))))</f>
        <v/>
      </c>
      <c r="AW34" s="26" t="str">
        <f aca="false">IF(COUNT(S34,V34,Y34,AB34,AE34,AH34,AK34,AN34)=0,"",MAX(S34,V34,Y34,AB34,AE34,AH34,AK34,AN34))</f>
        <v/>
      </c>
      <c r="AX34" s="17"/>
    </row>
    <row r="35" customFormat="false" ht="15" hidden="false" customHeight="true" outlineLevel="0" collapsed="false">
      <c r="A35" s="14"/>
      <c r="B35" s="15"/>
      <c r="C35" s="16"/>
      <c r="D35" s="14"/>
      <c r="E35" s="16"/>
      <c r="F35" s="16"/>
      <c r="G35" s="16"/>
      <c r="H35" s="14"/>
      <c r="I35" s="14"/>
      <c r="J35" s="16"/>
      <c r="K35" s="17"/>
      <c r="L35" s="14"/>
      <c r="M35" s="14"/>
      <c r="N35" s="14"/>
      <c r="O35" s="14"/>
      <c r="P35" s="14"/>
      <c r="Q35" s="18"/>
      <c r="R35" s="19" t="str">
        <f aca="false">IF(OR(P35="",Q35=""),"",P35*Q35)</f>
        <v/>
      </c>
      <c r="S35" s="20"/>
      <c r="T35" s="21"/>
      <c r="U35" s="22" t="str">
        <f aca="false">IF(T35="","",IF($P35="","",$P35-SUM(T35)))</f>
        <v/>
      </c>
      <c r="V35" s="20"/>
      <c r="W35" s="21"/>
      <c r="X35" s="22" t="str">
        <f aca="false">IF(W35="","",IF($P35="","",$P35-SUM(T35,W35)))</f>
        <v/>
      </c>
      <c r="Y35" s="20"/>
      <c r="Z35" s="21"/>
      <c r="AA35" s="22" t="str">
        <f aca="false">IF(Z35="","",IF($P35="","",$P35-SUM(T35,W35,Z35)))</f>
        <v/>
      </c>
      <c r="AB35" s="20"/>
      <c r="AC35" s="21"/>
      <c r="AD35" s="23" t="str">
        <f aca="false">IF(AC35="","",IF($P35="","",$P35-SUM(T35,W35,Z35,AC35)))</f>
        <v/>
      </c>
      <c r="AE35" s="20"/>
      <c r="AF35" s="21"/>
      <c r="AG35" s="23" t="str">
        <f aca="false">IF(AF35="","",IF($P35="","",$P35-SUM(T35,W35,Z35,AC35,AF35)))</f>
        <v/>
      </c>
      <c r="AH35" s="20"/>
      <c r="AI35" s="21"/>
      <c r="AJ35" s="23" t="str">
        <f aca="false">IF(AI35="","",IF($P35="","",$P35-SUM(T35,W35,Z35,AC35,AF35,AI35)))</f>
        <v/>
      </c>
      <c r="AK35" s="20"/>
      <c r="AL35" s="21"/>
      <c r="AM35" s="23" t="str">
        <f aca="false">IF(AL35="","",IF($P35="","",$P35-SUM(T35,W35,Z35,AC35,AF35,AI35,AL35)))</f>
        <v/>
      </c>
      <c r="AN35" s="20"/>
      <c r="AO35" s="21"/>
      <c r="AP35" s="23" t="str">
        <f aca="false">IF(AO35="","",IF($P35="","",$P35-SUM(T35,W35,Z35,AC35,AF35,AI35,AL35,AO35)))</f>
        <v/>
      </c>
      <c r="AQ35" s="24" t="str">
        <f aca="false">IF(COUNT(T35,W35,Z35,AC35,AF35,AI35,AL35,AO35)=0,"",SUM(T35,W35,Z35,AC35,AF35,AI35,AL35,AO35))</f>
        <v/>
      </c>
      <c r="AR35" s="14"/>
      <c r="AS35" s="24" t="str">
        <f aca="false">IF(AQ35="","",AQ35-IF(AR35="",0,AR35))</f>
        <v/>
      </c>
      <c r="AT35" s="24" t="str">
        <f aca="false">IF(P35="","",P35-IF(AS35="",0,AS35))</f>
        <v/>
      </c>
      <c r="AU35" s="19" t="str">
        <f aca="false">IF(OR(AS35="",Q35=""),"",AS35*Q35)</f>
        <v/>
      </c>
      <c r="AV35" s="25" t="str">
        <f aca="false">IF(P35="","",IF(AT35&lt;0,"⚠ Превышен лимит",IF(AS35="","Не начато",IF(AT35=0,"Лимит выбран","Частично выбран"))))</f>
        <v/>
      </c>
      <c r="AW35" s="26" t="str">
        <f aca="false">IF(COUNT(S35,V35,Y35,AB35,AE35,AH35,AK35,AN35)=0,"",MAX(S35,V35,Y35,AB35,AE35,AH35,AK35,AN35))</f>
        <v/>
      </c>
      <c r="AX35" s="17"/>
    </row>
    <row r="36" customFormat="false" ht="15" hidden="false" customHeight="true" outlineLevel="0" collapsed="false">
      <c r="A36" s="14"/>
      <c r="B36" s="15"/>
      <c r="C36" s="16"/>
      <c r="D36" s="14"/>
      <c r="E36" s="16"/>
      <c r="F36" s="16"/>
      <c r="G36" s="16"/>
      <c r="H36" s="14"/>
      <c r="I36" s="14"/>
      <c r="J36" s="16"/>
      <c r="K36" s="17"/>
      <c r="L36" s="14"/>
      <c r="M36" s="14"/>
      <c r="N36" s="14"/>
      <c r="O36" s="14"/>
      <c r="P36" s="14"/>
      <c r="Q36" s="18"/>
      <c r="R36" s="19" t="str">
        <f aca="false">IF(OR(P36="",Q36=""),"",P36*Q36)</f>
        <v/>
      </c>
      <c r="S36" s="20"/>
      <c r="T36" s="21"/>
      <c r="U36" s="22" t="str">
        <f aca="false">IF(T36="","",IF($P36="","",$P36-SUM(T36)))</f>
        <v/>
      </c>
      <c r="V36" s="20"/>
      <c r="W36" s="21"/>
      <c r="X36" s="22" t="str">
        <f aca="false">IF(W36="","",IF($P36="","",$P36-SUM(T36,W36)))</f>
        <v/>
      </c>
      <c r="Y36" s="20"/>
      <c r="Z36" s="21"/>
      <c r="AA36" s="22" t="str">
        <f aca="false">IF(Z36="","",IF($P36="","",$P36-SUM(T36,W36,Z36)))</f>
        <v/>
      </c>
      <c r="AB36" s="20"/>
      <c r="AC36" s="21"/>
      <c r="AD36" s="23" t="str">
        <f aca="false">IF(AC36="","",IF($P36="","",$P36-SUM(T36,W36,Z36,AC36)))</f>
        <v/>
      </c>
      <c r="AE36" s="20"/>
      <c r="AF36" s="21"/>
      <c r="AG36" s="23" t="str">
        <f aca="false">IF(AF36="","",IF($P36="","",$P36-SUM(T36,W36,Z36,AC36,AF36)))</f>
        <v/>
      </c>
      <c r="AH36" s="20"/>
      <c r="AI36" s="21"/>
      <c r="AJ36" s="23" t="str">
        <f aca="false">IF(AI36="","",IF($P36="","",$P36-SUM(T36,W36,Z36,AC36,AF36,AI36)))</f>
        <v/>
      </c>
      <c r="AK36" s="20"/>
      <c r="AL36" s="21"/>
      <c r="AM36" s="23" t="str">
        <f aca="false">IF(AL36="","",IF($P36="","",$P36-SUM(T36,W36,Z36,AC36,AF36,AI36,AL36)))</f>
        <v/>
      </c>
      <c r="AN36" s="20"/>
      <c r="AO36" s="21"/>
      <c r="AP36" s="23" t="str">
        <f aca="false">IF(AO36="","",IF($P36="","",$P36-SUM(T36,W36,Z36,AC36,AF36,AI36,AL36,AO36)))</f>
        <v/>
      </c>
      <c r="AQ36" s="24" t="str">
        <f aca="false">IF(COUNT(T36,W36,Z36,AC36,AF36,AI36,AL36,AO36)=0,"",SUM(T36,W36,Z36,AC36,AF36,AI36,AL36,AO36))</f>
        <v/>
      </c>
      <c r="AR36" s="14"/>
      <c r="AS36" s="24" t="str">
        <f aca="false">IF(AQ36="","",AQ36-IF(AR36="",0,AR36))</f>
        <v/>
      </c>
      <c r="AT36" s="24" t="str">
        <f aca="false">IF(P36="","",P36-IF(AS36="",0,AS36))</f>
        <v/>
      </c>
      <c r="AU36" s="19" t="str">
        <f aca="false">IF(OR(AS36="",Q36=""),"",AS36*Q36)</f>
        <v/>
      </c>
      <c r="AV36" s="25" t="str">
        <f aca="false">IF(P36="","",IF(AT36&lt;0,"⚠ Превышен лимит",IF(AS36="","Не начато",IF(AT36=0,"Лимит выбран","Частично выбран"))))</f>
        <v/>
      </c>
      <c r="AW36" s="26" t="str">
        <f aca="false">IF(COUNT(S36,V36,Y36,AB36,AE36,AH36,AK36,AN36)=0,"",MAX(S36,V36,Y36,AB36,AE36,AH36,AK36,AN36))</f>
        <v/>
      </c>
      <c r="AX36" s="17"/>
    </row>
    <row r="37" customFormat="false" ht="15" hidden="false" customHeight="true" outlineLevel="0" collapsed="false">
      <c r="A37" s="14"/>
      <c r="B37" s="15"/>
      <c r="C37" s="16"/>
      <c r="D37" s="14"/>
      <c r="E37" s="16"/>
      <c r="F37" s="16"/>
      <c r="G37" s="16"/>
      <c r="H37" s="14"/>
      <c r="I37" s="14"/>
      <c r="J37" s="16"/>
      <c r="K37" s="17"/>
      <c r="L37" s="14"/>
      <c r="M37" s="14"/>
      <c r="N37" s="14"/>
      <c r="O37" s="14"/>
      <c r="P37" s="14"/>
      <c r="Q37" s="18"/>
      <c r="R37" s="19" t="str">
        <f aca="false">IF(OR(P37="",Q37=""),"",P37*Q37)</f>
        <v/>
      </c>
      <c r="S37" s="20"/>
      <c r="T37" s="21"/>
      <c r="U37" s="22" t="str">
        <f aca="false">IF(T37="","",IF($P37="","",$P37-SUM(T37)))</f>
        <v/>
      </c>
      <c r="V37" s="20"/>
      <c r="W37" s="21"/>
      <c r="X37" s="22" t="str">
        <f aca="false">IF(W37="","",IF($P37="","",$P37-SUM(T37,W37)))</f>
        <v/>
      </c>
      <c r="Y37" s="20"/>
      <c r="Z37" s="21"/>
      <c r="AA37" s="22" t="str">
        <f aca="false">IF(Z37="","",IF($P37="","",$P37-SUM(T37,W37,Z37)))</f>
        <v/>
      </c>
      <c r="AB37" s="20"/>
      <c r="AC37" s="21"/>
      <c r="AD37" s="23" t="str">
        <f aca="false">IF(AC37="","",IF($P37="","",$P37-SUM(T37,W37,Z37,AC37)))</f>
        <v/>
      </c>
      <c r="AE37" s="20"/>
      <c r="AF37" s="21"/>
      <c r="AG37" s="23" t="str">
        <f aca="false">IF(AF37="","",IF($P37="","",$P37-SUM(T37,W37,Z37,AC37,AF37)))</f>
        <v/>
      </c>
      <c r="AH37" s="20"/>
      <c r="AI37" s="21"/>
      <c r="AJ37" s="23" t="str">
        <f aca="false">IF(AI37="","",IF($P37="","",$P37-SUM(T37,W37,Z37,AC37,AF37,AI37)))</f>
        <v/>
      </c>
      <c r="AK37" s="20"/>
      <c r="AL37" s="21"/>
      <c r="AM37" s="23" t="str">
        <f aca="false">IF(AL37="","",IF($P37="","",$P37-SUM(T37,W37,Z37,AC37,AF37,AI37,AL37)))</f>
        <v/>
      </c>
      <c r="AN37" s="20"/>
      <c r="AO37" s="21"/>
      <c r="AP37" s="23" t="str">
        <f aca="false">IF(AO37="","",IF($P37="","",$P37-SUM(T37,W37,Z37,AC37,AF37,AI37,AL37,AO37)))</f>
        <v/>
      </c>
      <c r="AQ37" s="24" t="str">
        <f aca="false">IF(COUNT(T37,W37,Z37,AC37,AF37,AI37,AL37,AO37)=0,"",SUM(T37,W37,Z37,AC37,AF37,AI37,AL37,AO37))</f>
        <v/>
      </c>
      <c r="AR37" s="14"/>
      <c r="AS37" s="24" t="str">
        <f aca="false">IF(AQ37="","",AQ37-IF(AR37="",0,AR37))</f>
        <v/>
      </c>
      <c r="AT37" s="24" t="str">
        <f aca="false">IF(P37="","",P37-IF(AS37="",0,AS37))</f>
        <v/>
      </c>
      <c r="AU37" s="19" t="str">
        <f aca="false">IF(OR(AS37="",Q37=""),"",AS37*Q37)</f>
        <v/>
      </c>
      <c r="AV37" s="25" t="str">
        <f aca="false">IF(P37="","",IF(AT37&lt;0,"⚠ Превышен лимит",IF(AS37="","Не начато",IF(AT37=0,"Лимит выбран","Частично выбран"))))</f>
        <v/>
      </c>
      <c r="AW37" s="26" t="str">
        <f aca="false">IF(COUNT(S37,V37,Y37,AB37,AE37,AH37,AK37,AN37)=0,"",MAX(S37,V37,Y37,AB37,AE37,AH37,AK37,AN37))</f>
        <v/>
      </c>
      <c r="AX37" s="17"/>
    </row>
    <row r="38" customFormat="false" ht="15" hidden="false" customHeight="true" outlineLevel="0" collapsed="false">
      <c r="A38" s="14"/>
      <c r="B38" s="15"/>
      <c r="C38" s="16"/>
      <c r="D38" s="14"/>
      <c r="E38" s="16"/>
      <c r="F38" s="16"/>
      <c r="G38" s="16"/>
      <c r="H38" s="14"/>
      <c r="I38" s="14"/>
      <c r="J38" s="16"/>
      <c r="K38" s="17"/>
      <c r="L38" s="14"/>
      <c r="M38" s="14"/>
      <c r="N38" s="14"/>
      <c r="O38" s="14"/>
      <c r="P38" s="14"/>
      <c r="Q38" s="18"/>
      <c r="R38" s="19" t="str">
        <f aca="false">IF(OR(P38="",Q38=""),"",P38*Q38)</f>
        <v/>
      </c>
      <c r="S38" s="20"/>
      <c r="T38" s="21"/>
      <c r="U38" s="22" t="str">
        <f aca="false">IF(T38="","",IF($P38="","",$P38-SUM(T38)))</f>
        <v/>
      </c>
      <c r="V38" s="20"/>
      <c r="W38" s="21"/>
      <c r="X38" s="22" t="str">
        <f aca="false">IF(W38="","",IF($P38="","",$P38-SUM(T38,W38)))</f>
        <v/>
      </c>
      <c r="Y38" s="20"/>
      <c r="Z38" s="21"/>
      <c r="AA38" s="22" t="str">
        <f aca="false">IF(Z38="","",IF($P38="","",$P38-SUM(T38,W38,Z38)))</f>
        <v/>
      </c>
      <c r="AB38" s="20"/>
      <c r="AC38" s="21"/>
      <c r="AD38" s="23" t="str">
        <f aca="false">IF(AC38="","",IF($P38="","",$P38-SUM(T38,W38,Z38,AC38)))</f>
        <v/>
      </c>
      <c r="AE38" s="20"/>
      <c r="AF38" s="21"/>
      <c r="AG38" s="23" t="str">
        <f aca="false">IF(AF38="","",IF($P38="","",$P38-SUM(T38,W38,Z38,AC38,AF38)))</f>
        <v/>
      </c>
      <c r="AH38" s="20"/>
      <c r="AI38" s="21"/>
      <c r="AJ38" s="23" t="str">
        <f aca="false">IF(AI38="","",IF($P38="","",$P38-SUM(T38,W38,Z38,AC38,AF38,AI38)))</f>
        <v/>
      </c>
      <c r="AK38" s="20"/>
      <c r="AL38" s="21"/>
      <c r="AM38" s="23" t="str">
        <f aca="false">IF(AL38="","",IF($P38="","",$P38-SUM(T38,W38,Z38,AC38,AF38,AI38,AL38)))</f>
        <v/>
      </c>
      <c r="AN38" s="20"/>
      <c r="AO38" s="21"/>
      <c r="AP38" s="23" t="str">
        <f aca="false">IF(AO38="","",IF($P38="","",$P38-SUM(T38,W38,Z38,AC38,AF38,AI38,AL38,AO38)))</f>
        <v/>
      </c>
      <c r="AQ38" s="24" t="str">
        <f aca="false">IF(COUNT(T38,W38,Z38,AC38,AF38,AI38,AL38,AO38)=0,"",SUM(T38,W38,Z38,AC38,AF38,AI38,AL38,AO38))</f>
        <v/>
      </c>
      <c r="AR38" s="14"/>
      <c r="AS38" s="24" t="str">
        <f aca="false">IF(AQ38="","",AQ38-IF(AR38="",0,AR38))</f>
        <v/>
      </c>
      <c r="AT38" s="24" t="str">
        <f aca="false">IF(P38="","",P38-IF(AS38="",0,AS38))</f>
        <v/>
      </c>
      <c r="AU38" s="19" t="str">
        <f aca="false">IF(OR(AS38="",Q38=""),"",AS38*Q38)</f>
        <v/>
      </c>
      <c r="AV38" s="25" t="str">
        <f aca="false">IF(P38="","",IF(AT38&lt;0,"⚠ Превышен лимит",IF(AS38="","Не начато",IF(AT38=0,"Лимит выбран","Частично выбран"))))</f>
        <v/>
      </c>
      <c r="AW38" s="26" t="str">
        <f aca="false">IF(COUNT(S38,V38,Y38,AB38,AE38,AH38,AK38,AN38)=0,"",MAX(S38,V38,Y38,AB38,AE38,AH38,AK38,AN38))</f>
        <v/>
      </c>
      <c r="AX38" s="17"/>
    </row>
    <row r="39" customFormat="false" ht="15" hidden="false" customHeight="true" outlineLevel="0" collapsed="false">
      <c r="A39" s="14"/>
      <c r="B39" s="15"/>
      <c r="C39" s="16"/>
      <c r="D39" s="14"/>
      <c r="E39" s="16"/>
      <c r="F39" s="16"/>
      <c r="G39" s="16"/>
      <c r="H39" s="14"/>
      <c r="I39" s="14"/>
      <c r="J39" s="16"/>
      <c r="K39" s="17"/>
      <c r="L39" s="14"/>
      <c r="M39" s="14"/>
      <c r="N39" s="14"/>
      <c r="O39" s="14"/>
      <c r="P39" s="14"/>
      <c r="Q39" s="18"/>
      <c r="R39" s="19" t="str">
        <f aca="false">IF(OR(P39="",Q39=""),"",P39*Q39)</f>
        <v/>
      </c>
      <c r="S39" s="20"/>
      <c r="T39" s="21"/>
      <c r="U39" s="22" t="str">
        <f aca="false">IF(T39="","",IF($P39="","",$P39-SUM(T39)))</f>
        <v/>
      </c>
      <c r="V39" s="20"/>
      <c r="W39" s="21"/>
      <c r="X39" s="22" t="str">
        <f aca="false">IF(W39="","",IF($P39="","",$P39-SUM(T39,W39)))</f>
        <v/>
      </c>
      <c r="Y39" s="20"/>
      <c r="Z39" s="21"/>
      <c r="AA39" s="22" t="str">
        <f aca="false">IF(Z39="","",IF($P39="","",$P39-SUM(T39,W39,Z39)))</f>
        <v/>
      </c>
      <c r="AB39" s="20"/>
      <c r="AC39" s="21"/>
      <c r="AD39" s="23" t="str">
        <f aca="false">IF(AC39="","",IF($P39="","",$P39-SUM(T39,W39,Z39,AC39)))</f>
        <v/>
      </c>
      <c r="AE39" s="20"/>
      <c r="AF39" s="21"/>
      <c r="AG39" s="23" t="str">
        <f aca="false">IF(AF39="","",IF($P39="","",$P39-SUM(T39,W39,Z39,AC39,AF39)))</f>
        <v/>
      </c>
      <c r="AH39" s="20"/>
      <c r="AI39" s="21"/>
      <c r="AJ39" s="23" t="str">
        <f aca="false">IF(AI39="","",IF($P39="","",$P39-SUM(T39,W39,Z39,AC39,AF39,AI39)))</f>
        <v/>
      </c>
      <c r="AK39" s="20"/>
      <c r="AL39" s="21"/>
      <c r="AM39" s="23" t="str">
        <f aca="false">IF(AL39="","",IF($P39="","",$P39-SUM(T39,W39,Z39,AC39,AF39,AI39,AL39)))</f>
        <v/>
      </c>
      <c r="AN39" s="20"/>
      <c r="AO39" s="21"/>
      <c r="AP39" s="23" t="str">
        <f aca="false">IF(AO39="","",IF($P39="","",$P39-SUM(T39,W39,Z39,AC39,AF39,AI39,AL39,AO39)))</f>
        <v/>
      </c>
      <c r="AQ39" s="24" t="str">
        <f aca="false">IF(COUNT(T39,W39,Z39,AC39,AF39,AI39,AL39,AO39)=0,"",SUM(T39,W39,Z39,AC39,AF39,AI39,AL39,AO39))</f>
        <v/>
      </c>
      <c r="AR39" s="14"/>
      <c r="AS39" s="24" t="str">
        <f aca="false">IF(AQ39="","",AQ39-IF(AR39="",0,AR39))</f>
        <v/>
      </c>
      <c r="AT39" s="24" t="str">
        <f aca="false">IF(P39="","",P39-IF(AS39="",0,AS39))</f>
        <v/>
      </c>
      <c r="AU39" s="19" t="str">
        <f aca="false">IF(OR(AS39="",Q39=""),"",AS39*Q39)</f>
        <v/>
      </c>
      <c r="AV39" s="25" t="str">
        <f aca="false">IF(P39="","",IF(AT39&lt;0,"⚠ Превышен лимит",IF(AS39="","Не начато",IF(AT39=0,"Лимит выбран","Частично выбран"))))</f>
        <v/>
      </c>
      <c r="AW39" s="26" t="str">
        <f aca="false">IF(COUNT(S39,V39,Y39,AB39,AE39,AH39,AK39,AN39)=0,"",MAX(S39,V39,Y39,AB39,AE39,AH39,AK39,AN39))</f>
        <v/>
      </c>
      <c r="AX39" s="17"/>
    </row>
    <row r="40" customFormat="false" ht="15" hidden="false" customHeight="true" outlineLevel="0" collapsed="false">
      <c r="A40" s="14"/>
      <c r="B40" s="15"/>
      <c r="C40" s="16"/>
      <c r="D40" s="14"/>
      <c r="E40" s="16"/>
      <c r="F40" s="16"/>
      <c r="G40" s="16"/>
      <c r="H40" s="14"/>
      <c r="I40" s="14"/>
      <c r="J40" s="16"/>
      <c r="K40" s="17"/>
      <c r="L40" s="14"/>
      <c r="M40" s="14"/>
      <c r="N40" s="14"/>
      <c r="O40" s="14"/>
      <c r="P40" s="14"/>
      <c r="Q40" s="18"/>
      <c r="R40" s="19" t="str">
        <f aca="false">IF(OR(P40="",Q40=""),"",P40*Q40)</f>
        <v/>
      </c>
      <c r="S40" s="20"/>
      <c r="T40" s="21"/>
      <c r="U40" s="22" t="str">
        <f aca="false">IF(T40="","",IF($P40="","",$P40-SUM(T40)))</f>
        <v/>
      </c>
      <c r="V40" s="20"/>
      <c r="W40" s="21"/>
      <c r="X40" s="22" t="str">
        <f aca="false">IF(W40="","",IF($P40="","",$P40-SUM(T40,W40)))</f>
        <v/>
      </c>
      <c r="Y40" s="20"/>
      <c r="Z40" s="21"/>
      <c r="AA40" s="22" t="str">
        <f aca="false">IF(Z40="","",IF($P40="","",$P40-SUM(T40,W40,Z40)))</f>
        <v/>
      </c>
      <c r="AB40" s="20"/>
      <c r="AC40" s="21"/>
      <c r="AD40" s="23" t="str">
        <f aca="false">IF(AC40="","",IF($P40="","",$P40-SUM(T40,W40,Z40,AC40)))</f>
        <v/>
      </c>
      <c r="AE40" s="20"/>
      <c r="AF40" s="21"/>
      <c r="AG40" s="23" t="str">
        <f aca="false">IF(AF40="","",IF($P40="","",$P40-SUM(T40,W40,Z40,AC40,AF40)))</f>
        <v/>
      </c>
      <c r="AH40" s="20"/>
      <c r="AI40" s="21"/>
      <c r="AJ40" s="23" t="str">
        <f aca="false">IF(AI40="","",IF($P40="","",$P40-SUM(T40,W40,Z40,AC40,AF40,AI40)))</f>
        <v/>
      </c>
      <c r="AK40" s="20"/>
      <c r="AL40" s="21"/>
      <c r="AM40" s="23" t="str">
        <f aca="false">IF(AL40="","",IF($P40="","",$P40-SUM(T40,W40,Z40,AC40,AF40,AI40,AL40)))</f>
        <v/>
      </c>
      <c r="AN40" s="20"/>
      <c r="AO40" s="21"/>
      <c r="AP40" s="23" t="str">
        <f aca="false">IF(AO40="","",IF($P40="","",$P40-SUM(T40,W40,Z40,AC40,AF40,AI40,AL40,AO40)))</f>
        <v/>
      </c>
      <c r="AQ40" s="24" t="str">
        <f aca="false">IF(COUNT(T40,W40,Z40,AC40,AF40,AI40,AL40,AO40)=0,"",SUM(T40,W40,Z40,AC40,AF40,AI40,AL40,AO40))</f>
        <v/>
      </c>
      <c r="AR40" s="14"/>
      <c r="AS40" s="24" t="str">
        <f aca="false">IF(AQ40="","",AQ40-IF(AR40="",0,AR40))</f>
        <v/>
      </c>
      <c r="AT40" s="24" t="str">
        <f aca="false">IF(P40="","",P40-IF(AS40="",0,AS40))</f>
        <v/>
      </c>
      <c r="AU40" s="19" t="str">
        <f aca="false">IF(OR(AS40="",Q40=""),"",AS40*Q40)</f>
        <v/>
      </c>
      <c r="AV40" s="25" t="str">
        <f aca="false">IF(P40="","",IF(AT40&lt;0,"⚠ Превышен лимит",IF(AS40="","Не начато",IF(AT40=0,"Лимит выбран","Частично выбран"))))</f>
        <v/>
      </c>
      <c r="AW40" s="26" t="str">
        <f aca="false">IF(COUNT(S40,V40,Y40,AB40,AE40,AH40,AK40,AN40)=0,"",MAX(S40,V40,Y40,AB40,AE40,AH40,AK40,AN40))</f>
        <v/>
      </c>
      <c r="AX40" s="17"/>
    </row>
    <row r="41" customFormat="false" ht="15" hidden="false" customHeight="true" outlineLevel="0" collapsed="false">
      <c r="A41" s="14"/>
      <c r="B41" s="15"/>
      <c r="C41" s="16"/>
      <c r="D41" s="14"/>
      <c r="E41" s="16"/>
      <c r="F41" s="16"/>
      <c r="G41" s="16"/>
      <c r="H41" s="14"/>
      <c r="I41" s="14"/>
      <c r="J41" s="16"/>
      <c r="K41" s="17"/>
      <c r="L41" s="14"/>
      <c r="M41" s="14"/>
      <c r="N41" s="14"/>
      <c r="O41" s="14"/>
      <c r="P41" s="14"/>
      <c r="Q41" s="18"/>
      <c r="R41" s="19" t="str">
        <f aca="false">IF(OR(P41="",Q41=""),"",P41*Q41)</f>
        <v/>
      </c>
      <c r="S41" s="20"/>
      <c r="T41" s="21"/>
      <c r="U41" s="22" t="str">
        <f aca="false">IF(T41="","",IF($P41="","",$P41-SUM(T41)))</f>
        <v/>
      </c>
      <c r="V41" s="20"/>
      <c r="W41" s="21"/>
      <c r="X41" s="22" t="str">
        <f aca="false">IF(W41="","",IF($P41="","",$P41-SUM(T41,W41)))</f>
        <v/>
      </c>
      <c r="Y41" s="20"/>
      <c r="Z41" s="21"/>
      <c r="AA41" s="22" t="str">
        <f aca="false">IF(Z41="","",IF($P41="","",$P41-SUM(T41,W41,Z41)))</f>
        <v/>
      </c>
      <c r="AB41" s="20"/>
      <c r="AC41" s="21"/>
      <c r="AD41" s="23" t="str">
        <f aca="false">IF(AC41="","",IF($P41="","",$P41-SUM(T41,W41,Z41,AC41)))</f>
        <v/>
      </c>
      <c r="AE41" s="20"/>
      <c r="AF41" s="21"/>
      <c r="AG41" s="23" t="str">
        <f aca="false">IF(AF41="","",IF($P41="","",$P41-SUM(T41,W41,Z41,AC41,AF41)))</f>
        <v/>
      </c>
      <c r="AH41" s="20"/>
      <c r="AI41" s="21"/>
      <c r="AJ41" s="23" t="str">
        <f aca="false">IF(AI41="","",IF($P41="","",$P41-SUM(T41,W41,Z41,AC41,AF41,AI41)))</f>
        <v/>
      </c>
      <c r="AK41" s="20"/>
      <c r="AL41" s="21"/>
      <c r="AM41" s="23" t="str">
        <f aca="false">IF(AL41="","",IF($P41="","",$P41-SUM(T41,W41,Z41,AC41,AF41,AI41,AL41)))</f>
        <v/>
      </c>
      <c r="AN41" s="20"/>
      <c r="AO41" s="21"/>
      <c r="AP41" s="23" t="str">
        <f aca="false">IF(AO41="","",IF($P41="","",$P41-SUM(T41,W41,Z41,AC41,AF41,AI41,AL41,AO41)))</f>
        <v/>
      </c>
      <c r="AQ41" s="24" t="str">
        <f aca="false">IF(COUNT(T41,W41,Z41,AC41,AF41,AI41,AL41,AO41)=0,"",SUM(T41,W41,Z41,AC41,AF41,AI41,AL41,AO41))</f>
        <v/>
      </c>
      <c r="AR41" s="14"/>
      <c r="AS41" s="24" t="str">
        <f aca="false">IF(AQ41="","",AQ41-IF(AR41="",0,AR41))</f>
        <v/>
      </c>
      <c r="AT41" s="24" t="str">
        <f aca="false">IF(P41="","",P41-IF(AS41="",0,AS41))</f>
        <v/>
      </c>
      <c r="AU41" s="19" t="str">
        <f aca="false">IF(OR(AS41="",Q41=""),"",AS41*Q41)</f>
        <v/>
      </c>
      <c r="AV41" s="25" t="str">
        <f aca="false">IF(P41="","",IF(AT41&lt;0,"⚠ Превышен лимит",IF(AS41="","Не начато",IF(AT41=0,"Лимит выбран","Частично выбран"))))</f>
        <v/>
      </c>
      <c r="AW41" s="26" t="str">
        <f aca="false">IF(COUNT(S41,V41,Y41,AB41,AE41,AH41,AK41,AN41)=0,"",MAX(S41,V41,Y41,AB41,AE41,AH41,AK41,AN41))</f>
        <v/>
      </c>
      <c r="AX41" s="17"/>
    </row>
    <row r="42" customFormat="false" ht="15" hidden="false" customHeight="true" outlineLevel="0" collapsed="false">
      <c r="A42" s="14"/>
      <c r="B42" s="15"/>
      <c r="C42" s="16"/>
      <c r="D42" s="14"/>
      <c r="E42" s="16"/>
      <c r="F42" s="16"/>
      <c r="G42" s="16"/>
      <c r="H42" s="14"/>
      <c r="I42" s="14"/>
      <c r="J42" s="16"/>
      <c r="K42" s="17"/>
      <c r="L42" s="14"/>
      <c r="M42" s="14"/>
      <c r="N42" s="14"/>
      <c r="O42" s="14"/>
      <c r="P42" s="14"/>
      <c r="Q42" s="18"/>
      <c r="R42" s="19" t="str">
        <f aca="false">IF(OR(P42="",Q42=""),"",P42*Q42)</f>
        <v/>
      </c>
      <c r="S42" s="20"/>
      <c r="T42" s="21"/>
      <c r="U42" s="22" t="str">
        <f aca="false">IF(T42="","",IF($P42="","",$P42-SUM(T42)))</f>
        <v/>
      </c>
      <c r="V42" s="20"/>
      <c r="W42" s="21"/>
      <c r="X42" s="22" t="str">
        <f aca="false">IF(W42="","",IF($P42="","",$P42-SUM(T42,W42)))</f>
        <v/>
      </c>
      <c r="Y42" s="20"/>
      <c r="Z42" s="21"/>
      <c r="AA42" s="22" t="str">
        <f aca="false">IF(Z42="","",IF($P42="","",$P42-SUM(T42,W42,Z42)))</f>
        <v/>
      </c>
      <c r="AB42" s="20"/>
      <c r="AC42" s="21"/>
      <c r="AD42" s="23" t="str">
        <f aca="false">IF(AC42="","",IF($P42="","",$P42-SUM(T42,W42,Z42,AC42)))</f>
        <v/>
      </c>
      <c r="AE42" s="20"/>
      <c r="AF42" s="21"/>
      <c r="AG42" s="23" t="str">
        <f aca="false">IF(AF42="","",IF($P42="","",$P42-SUM(T42,W42,Z42,AC42,AF42)))</f>
        <v/>
      </c>
      <c r="AH42" s="20"/>
      <c r="AI42" s="21"/>
      <c r="AJ42" s="23" t="str">
        <f aca="false">IF(AI42="","",IF($P42="","",$P42-SUM(T42,W42,Z42,AC42,AF42,AI42)))</f>
        <v/>
      </c>
      <c r="AK42" s="20"/>
      <c r="AL42" s="21"/>
      <c r="AM42" s="23" t="str">
        <f aca="false">IF(AL42="","",IF($P42="","",$P42-SUM(T42,W42,Z42,AC42,AF42,AI42,AL42)))</f>
        <v/>
      </c>
      <c r="AN42" s="20"/>
      <c r="AO42" s="21"/>
      <c r="AP42" s="23" t="str">
        <f aca="false">IF(AO42="","",IF($P42="","",$P42-SUM(T42,W42,Z42,AC42,AF42,AI42,AL42,AO42)))</f>
        <v/>
      </c>
      <c r="AQ42" s="24" t="str">
        <f aca="false">IF(COUNT(T42,W42,Z42,AC42,AF42,AI42,AL42,AO42)=0,"",SUM(T42,W42,Z42,AC42,AF42,AI42,AL42,AO42))</f>
        <v/>
      </c>
      <c r="AR42" s="14"/>
      <c r="AS42" s="24" t="str">
        <f aca="false">IF(AQ42="","",AQ42-IF(AR42="",0,AR42))</f>
        <v/>
      </c>
      <c r="AT42" s="24" t="str">
        <f aca="false">IF(P42="","",P42-IF(AS42="",0,AS42))</f>
        <v/>
      </c>
      <c r="AU42" s="19" t="str">
        <f aca="false">IF(OR(AS42="",Q42=""),"",AS42*Q42)</f>
        <v/>
      </c>
      <c r="AV42" s="25" t="str">
        <f aca="false">IF(P42="","",IF(AT42&lt;0,"⚠ Превышен лимит",IF(AS42="","Не начато",IF(AT42=0,"Лимит выбран","Частично выбран"))))</f>
        <v/>
      </c>
      <c r="AW42" s="26" t="str">
        <f aca="false">IF(COUNT(S42,V42,Y42,AB42,AE42,AH42,AK42,AN42)=0,"",MAX(S42,V42,Y42,AB42,AE42,AH42,AK42,AN42))</f>
        <v/>
      </c>
      <c r="AX42" s="17"/>
    </row>
    <row r="43" customFormat="false" ht="15" hidden="false" customHeight="true" outlineLevel="0" collapsed="false">
      <c r="A43" s="14"/>
      <c r="B43" s="15"/>
      <c r="C43" s="16"/>
      <c r="D43" s="14"/>
      <c r="E43" s="16"/>
      <c r="F43" s="16"/>
      <c r="G43" s="16"/>
      <c r="H43" s="14"/>
      <c r="I43" s="14"/>
      <c r="J43" s="16"/>
      <c r="K43" s="17"/>
      <c r="L43" s="14"/>
      <c r="M43" s="14"/>
      <c r="N43" s="14"/>
      <c r="O43" s="14"/>
      <c r="P43" s="14"/>
      <c r="Q43" s="18"/>
      <c r="R43" s="19" t="str">
        <f aca="false">IF(OR(P43="",Q43=""),"",P43*Q43)</f>
        <v/>
      </c>
      <c r="S43" s="20"/>
      <c r="T43" s="21"/>
      <c r="U43" s="22" t="str">
        <f aca="false">IF(T43="","",IF($P43="","",$P43-SUM(T43)))</f>
        <v/>
      </c>
      <c r="V43" s="20"/>
      <c r="W43" s="21"/>
      <c r="X43" s="22" t="str">
        <f aca="false">IF(W43="","",IF($P43="","",$P43-SUM(T43,W43)))</f>
        <v/>
      </c>
      <c r="Y43" s="20"/>
      <c r="Z43" s="21"/>
      <c r="AA43" s="22" t="str">
        <f aca="false">IF(Z43="","",IF($P43="","",$P43-SUM(T43,W43,Z43)))</f>
        <v/>
      </c>
      <c r="AB43" s="20"/>
      <c r="AC43" s="21"/>
      <c r="AD43" s="23" t="str">
        <f aca="false">IF(AC43="","",IF($P43="","",$P43-SUM(T43,W43,Z43,AC43)))</f>
        <v/>
      </c>
      <c r="AE43" s="20"/>
      <c r="AF43" s="21"/>
      <c r="AG43" s="23" t="str">
        <f aca="false">IF(AF43="","",IF($P43="","",$P43-SUM(T43,W43,Z43,AC43,AF43)))</f>
        <v/>
      </c>
      <c r="AH43" s="20"/>
      <c r="AI43" s="21"/>
      <c r="AJ43" s="23" t="str">
        <f aca="false">IF(AI43="","",IF($P43="","",$P43-SUM(T43,W43,Z43,AC43,AF43,AI43)))</f>
        <v/>
      </c>
      <c r="AK43" s="20"/>
      <c r="AL43" s="21"/>
      <c r="AM43" s="23" t="str">
        <f aca="false">IF(AL43="","",IF($P43="","",$P43-SUM(T43,W43,Z43,AC43,AF43,AI43,AL43)))</f>
        <v/>
      </c>
      <c r="AN43" s="20"/>
      <c r="AO43" s="21"/>
      <c r="AP43" s="23" t="str">
        <f aca="false">IF(AO43="","",IF($P43="","",$P43-SUM(T43,W43,Z43,AC43,AF43,AI43,AL43,AO43)))</f>
        <v/>
      </c>
      <c r="AQ43" s="24" t="str">
        <f aca="false">IF(COUNT(T43,W43,Z43,AC43,AF43,AI43,AL43,AO43)=0,"",SUM(T43,W43,Z43,AC43,AF43,AI43,AL43,AO43))</f>
        <v/>
      </c>
      <c r="AR43" s="14"/>
      <c r="AS43" s="24" t="str">
        <f aca="false">IF(AQ43="","",AQ43-IF(AR43="",0,AR43))</f>
        <v/>
      </c>
      <c r="AT43" s="24" t="str">
        <f aca="false">IF(P43="","",P43-IF(AS43="",0,AS43))</f>
        <v/>
      </c>
      <c r="AU43" s="19" t="str">
        <f aca="false">IF(OR(AS43="",Q43=""),"",AS43*Q43)</f>
        <v/>
      </c>
      <c r="AV43" s="25" t="str">
        <f aca="false">IF(P43="","",IF(AT43&lt;0,"⚠ Превышен лимит",IF(AS43="","Не начато",IF(AT43=0,"Лимит выбран","Частично выбран"))))</f>
        <v/>
      </c>
      <c r="AW43" s="26" t="str">
        <f aca="false">IF(COUNT(S43,V43,Y43,AB43,AE43,AH43,AK43,AN43)=0,"",MAX(S43,V43,Y43,AB43,AE43,AH43,AK43,AN43))</f>
        <v/>
      </c>
      <c r="AX43" s="17"/>
    </row>
    <row r="44" customFormat="false" ht="15" hidden="false" customHeight="true" outlineLevel="0" collapsed="false">
      <c r="A44" s="14"/>
      <c r="B44" s="15"/>
      <c r="C44" s="16"/>
      <c r="D44" s="14"/>
      <c r="E44" s="16"/>
      <c r="F44" s="16"/>
      <c r="G44" s="16"/>
      <c r="H44" s="14"/>
      <c r="I44" s="14"/>
      <c r="J44" s="16"/>
      <c r="K44" s="17"/>
      <c r="L44" s="14"/>
      <c r="M44" s="14"/>
      <c r="N44" s="14"/>
      <c r="O44" s="14"/>
      <c r="P44" s="14"/>
      <c r="Q44" s="18"/>
      <c r="R44" s="19" t="str">
        <f aca="false">IF(OR(P44="",Q44=""),"",P44*Q44)</f>
        <v/>
      </c>
      <c r="S44" s="20"/>
      <c r="T44" s="21"/>
      <c r="U44" s="22" t="str">
        <f aca="false">IF(T44="","",IF($P44="","",$P44-SUM(T44)))</f>
        <v/>
      </c>
      <c r="V44" s="20"/>
      <c r="W44" s="21"/>
      <c r="X44" s="22" t="str">
        <f aca="false">IF(W44="","",IF($P44="","",$P44-SUM(T44,W44)))</f>
        <v/>
      </c>
      <c r="Y44" s="20"/>
      <c r="Z44" s="21"/>
      <c r="AA44" s="22" t="str">
        <f aca="false">IF(Z44="","",IF($P44="","",$P44-SUM(T44,W44,Z44)))</f>
        <v/>
      </c>
      <c r="AB44" s="20"/>
      <c r="AC44" s="21"/>
      <c r="AD44" s="23" t="str">
        <f aca="false">IF(AC44="","",IF($P44="","",$P44-SUM(T44,W44,Z44,AC44)))</f>
        <v/>
      </c>
      <c r="AE44" s="20"/>
      <c r="AF44" s="21"/>
      <c r="AG44" s="23" t="str">
        <f aca="false">IF(AF44="","",IF($P44="","",$P44-SUM(T44,W44,Z44,AC44,AF44)))</f>
        <v/>
      </c>
      <c r="AH44" s="20"/>
      <c r="AI44" s="21"/>
      <c r="AJ44" s="23" t="str">
        <f aca="false">IF(AI44="","",IF($P44="","",$P44-SUM(T44,W44,Z44,AC44,AF44,AI44)))</f>
        <v/>
      </c>
      <c r="AK44" s="20"/>
      <c r="AL44" s="21"/>
      <c r="AM44" s="23" t="str">
        <f aca="false">IF(AL44="","",IF($P44="","",$P44-SUM(T44,W44,Z44,AC44,AF44,AI44,AL44)))</f>
        <v/>
      </c>
      <c r="AN44" s="20"/>
      <c r="AO44" s="21"/>
      <c r="AP44" s="23" t="str">
        <f aca="false">IF(AO44="","",IF($P44="","",$P44-SUM(T44,W44,Z44,AC44,AF44,AI44,AL44,AO44)))</f>
        <v/>
      </c>
      <c r="AQ44" s="24" t="str">
        <f aca="false">IF(COUNT(T44,W44,Z44,AC44,AF44,AI44,AL44,AO44)=0,"",SUM(T44,W44,Z44,AC44,AF44,AI44,AL44,AO44))</f>
        <v/>
      </c>
      <c r="AR44" s="14"/>
      <c r="AS44" s="24" t="str">
        <f aca="false">IF(AQ44="","",AQ44-IF(AR44="",0,AR44))</f>
        <v/>
      </c>
      <c r="AT44" s="24" t="str">
        <f aca="false">IF(P44="","",P44-IF(AS44="",0,AS44))</f>
        <v/>
      </c>
      <c r="AU44" s="19" t="str">
        <f aca="false">IF(OR(AS44="",Q44=""),"",AS44*Q44)</f>
        <v/>
      </c>
      <c r="AV44" s="25" t="str">
        <f aca="false">IF(P44="","",IF(AT44&lt;0,"⚠ Превышен лимит",IF(AS44="","Не начато",IF(AT44=0,"Лимит выбран","Частично выбран"))))</f>
        <v/>
      </c>
      <c r="AW44" s="26" t="str">
        <f aca="false">IF(COUNT(S44,V44,Y44,AB44,AE44,AH44,AK44,AN44)=0,"",MAX(S44,V44,Y44,AB44,AE44,AH44,AK44,AN44))</f>
        <v/>
      </c>
      <c r="AX44" s="17"/>
    </row>
    <row r="45" customFormat="false" ht="15" hidden="false" customHeight="true" outlineLevel="0" collapsed="false">
      <c r="A45" s="14"/>
      <c r="B45" s="15"/>
      <c r="C45" s="16"/>
      <c r="D45" s="14"/>
      <c r="E45" s="16"/>
      <c r="F45" s="16"/>
      <c r="G45" s="16"/>
      <c r="H45" s="14"/>
      <c r="I45" s="14"/>
      <c r="J45" s="16"/>
      <c r="K45" s="17"/>
      <c r="L45" s="14"/>
      <c r="M45" s="14"/>
      <c r="N45" s="14"/>
      <c r="O45" s="14"/>
      <c r="P45" s="14"/>
      <c r="Q45" s="18"/>
      <c r="R45" s="19" t="str">
        <f aca="false">IF(OR(P45="",Q45=""),"",P45*Q45)</f>
        <v/>
      </c>
      <c r="S45" s="20"/>
      <c r="T45" s="21"/>
      <c r="U45" s="22" t="str">
        <f aca="false">IF(T45="","",IF($P45="","",$P45-SUM(T45)))</f>
        <v/>
      </c>
      <c r="V45" s="20"/>
      <c r="W45" s="21"/>
      <c r="X45" s="22" t="str">
        <f aca="false">IF(W45="","",IF($P45="","",$P45-SUM(T45,W45)))</f>
        <v/>
      </c>
      <c r="Y45" s="20"/>
      <c r="Z45" s="21"/>
      <c r="AA45" s="22" t="str">
        <f aca="false">IF(Z45="","",IF($P45="","",$P45-SUM(T45,W45,Z45)))</f>
        <v/>
      </c>
      <c r="AB45" s="20"/>
      <c r="AC45" s="21"/>
      <c r="AD45" s="23" t="str">
        <f aca="false">IF(AC45="","",IF($P45="","",$P45-SUM(T45,W45,Z45,AC45)))</f>
        <v/>
      </c>
      <c r="AE45" s="20"/>
      <c r="AF45" s="21"/>
      <c r="AG45" s="23" t="str">
        <f aca="false">IF(AF45="","",IF($P45="","",$P45-SUM(T45,W45,Z45,AC45,AF45)))</f>
        <v/>
      </c>
      <c r="AH45" s="20"/>
      <c r="AI45" s="21"/>
      <c r="AJ45" s="23" t="str">
        <f aca="false">IF(AI45="","",IF($P45="","",$P45-SUM(T45,W45,Z45,AC45,AF45,AI45)))</f>
        <v/>
      </c>
      <c r="AK45" s="20"/>
      <c r="AL45" s="21"/>
      <c r="AM45" s="23" t="str">
        <f aca="false">IF(AL45="","",IF($P45="","",$P45-SUM(T45,W45,Z45,AC45,AF45,AI45,AL45)))</f>
        <v/>
      </c>
      <c r="AN45" s="20"/>
      <c r="AO45" s="21"/>
      <c r="AP45" s="23" t="str">
        <f aca="false">IF(AO45="","",IF($P45="","",$P45-SUM(T45,W45,Z45,AC45,AF45,AI45,AL45,AO45)))</f>
        <v/>
      </c>
      <c r="AQ45" s="24" t="str">
        <f aca="false">IF(COUNT(T45,W45,Z45,AC45,AF45,AI45,AL45,AO45)=0,"",SUM(T45,W45,Z45,AC45,AF45,AI45,AL45,AO45))</f>
        <v/>
      </c>
      <c r="AR45" s="14"/>
      <c r="AS45" s="24" t="str">
        <f aca="false">IF(AQ45="","",AQ45-IF(AR45="",0,AR45))</f>
        <v/>
      </c>
      <c r="AT45" s="24" t="str">
        <f aca="false">IF(P45="","",P45-IF(AS45="",0,AS45))</f>
        <v/>
      </c>
      <c r="AU45" s="19" t="str">
        <f aca="false">IF(OR(AS45="",Q45=""),"",AS45*Q45)</f>
        <v/>
      </c>
      <c r="AV45" s="25" t="str">
        <f aca="false">IF(P45="","",IF(AT45&lt;0,"⚠ Превышен лимит",IF(AS45="","Не начато",IF(AT45=0,"Лимит выбран","Частично выбран"))))</f>
        <v/>
      </c>
      <c r="AW45" s="26" t="str">
        <f aca="false">IF(COUNT(S45,V45,Y45,AB45,AE45,AH45,AK45,AN45)=0,"",MAX(S45,V45,Y45,AB45,AE45,AH45,AK45,AN45))</f>
        <v/>
      </c>
      <c r="AX45" s="17"/>
    </row>
    <row r="46" customFormat="false" ht="15" hidden="false" customHeight="true" outlineLevel="0" collapsed="false">
      <c r="A46" s="14"/>
      <c r="B46" s="15"/>
      <c r="C46" s="16"/>
      <c r="D46" s="14"/>
      <c r="E46" s="16"/>
      <c r="F46" s="16"/>
      <c r="G46" s="16"/>
      <c r="H46" s="14"/>
      <c r="I46" s="14"/>
      <c r="J46" s="16"/>
      <c r="K46" s="17"/>
      <c r="L46" s="14"/>
      <c r="M46" s="14"/>
      <c r="N46" s="14"/>
      <c r="O46" s="14"/>
      <c r="P46" s="14"/>
      <c r="Q46" s="18"/>
      <c r="R46" s="19" t="str">
        <f aca="false">IF(OR(P46="",Q46=""),"",P46*Q46)</f>
        <v/>
      </c>
      <c r="S46" s="20"/>
      <c r="T46" s="21"/>
      <c r="U46" s="22" t="str">
        <f aca="false">IF(T46="","",IF($P46="","",$P46-SUM(T46)))</f>
        <v/>
      </c>
      <c r="V46" s="20"/>
      <c r="W46" s="21"/>
      <c r="X46" s="22" t="str">
        <f aca="false">IF(W46="","",IF($P46="","",$P46-SUM(T46,W46)))</f>
        <v/>
      </c>
      <c r="Y46" s="20"/>
      <c r="Z46" s="21"/>
      <c r="AA46" s="22" t="str">
        <f aca="false">IF(Z46="","",IF($P46="","",$P46-SUM(T46,W46,Z46)))</f>
        <v/>
      </c>
      <c r="AB46" s="20"/>
      <c r="AC46" s="21"/>
      <c r="AD46" s="23" t="str">
        <f aca="false">IF(AC46="","",IF($P46="","",$P46-SUM(T46,W46,Z46,AC46)))</f>
        <v/>
      </c>
      <c r="AE46" s="20"/>
      <c r="AF46" s="21"/>
      <c r="AG46" s="23" t="str">
        <f aca="false">IF(AF46="","",IF($P46="","",$P46-SUM(T46,W46,Z46,AC46,AF46)))</f>
        <v/>
      </c>
      <c r="AH46" s="20"/>
      <c r="AI46" s="21"/>
      <c r="AJ46" s="23" t="str">
        <f aca="false">IF(AI46="","",IF($P46="","",$P46-SUM(T46,W46,Z46,AC46,AF46,AI46)))</f>
        <v/>
      </c>
      <c r="AK46" s="20"/>
      <c r="AL46" s="21"/>
      <c r="AM46" s="23" t="str">
        <f aca="false">IF(AL46="","",IF($P46="","",$P46-SUM(T46,W46,Z46,AC46,AF46,AI46,AL46)))</f>
        <v/>
      </c>
      <c r="AN46" s="20"/>
      <c r="AO46" s="21"/>
      <c r="AP46" s="23" t="str">
        <f aca="false">IF(AO46="","",IF($P46="","",$P46-SUM(T46,W46,Z46,AC46,AF46,AI46,AL46,AO46)))</f>
        <v/>
      </c>
      <c r="AQ46" s="24" t="str">
        <f aca="false">IF(COUNT(T46,W46,Z46,AC46,AF46,AI46,AL46,AO46)=0,"",SUM(T46,W46,Z46,AC46,AF46,AI46,AL46,AO46))</f>
        <v/>
      </c>
      <c r="AR46" s="14"/>
      <c r="AS46" s="24" t="str">
        <f aca="false">IF(AQ46="","",AQ46-IF(AR46="",0,AR46))</f>
        <v/>
      </c>
      <c r="AT46" s="24" t="str">
        <f aca="false">IF(P46="","",P46-IF(AS46="",0,AS46))</f>
        <v/>
      </c>
      <c r="AU46" s="19" t="str">
        <f aca="false">IF(OR(AS46="",Q46=""),"",AS46*Q46)</f>
        <v/>
      </c>
      <c r="AV46" s="25" t="str">
        <f aca="false">IF(P46="","",IF(AT46&lt;0,"⚠ Превышен лимит",IF(AS46="","Не начато",IF(AT46=0,"Лимит выбран","Частично выбран"))))</f>
        <v/>
      </c>
      <c r="AW46" s="26" t="str">
        <f aca="false">IF(COUNT(S46,V46,Y46,AB46,AE46,AH46,AK46,AN46)=0,"",MAX(S46,V46,Y46,AB46,AE46,AH46,AK46,AN46))</f>
        <v/>
      </c>
      <c r="AX46" s="17"/>
    </row>
    <row r="47" customFormat="false" ht="15" hidden="false" customHeight="true" outlineLevel="0" collapsed="false">
      <c r="A47" s="14"/>
      <c r="B47" s="15"/>
      <c r="C47" s="16"/>
      <c r="D47" s="14"/>
      <c r="E47" s="16"/>
      <c r="F47" s="16"/>
      <c r="G47" s="16"/>
      <c r="H47" s="14"/>
      <c r="I47" s="14"/>
      <c r="J47" s="16"/>
      <c r="K47" s="17"/>
      <c r="L47" s="14"/>
      <c r="M47" s="14"/>
      <c r="N47" s="14"/>
      <c r="O47" s="14"/>
      <c r="P47" s="14"/>
      <c r="Q47" s="18"/>
      <c r="R47" s="19" t="str">
        <f aca="false">IF(OR(P47="",Q47=""),"",P47*Q47)</f>
        <v/>
      </c>
      <c r="S47" s="20"/>
      <c r="T47" s="21"/>
      <c r="U47" s="22" t="str">
        <f aca="false">IF(T47="","",IF($P47="","",$P47-SUM(T47)))</f>
        <v/>
      </c>
      <c r="V47" s="20"/>
      <c r="W47" s="21"/>
      <c r="X47" s="22" t="str">
        <f aca="false">IF(W47="","",IF($P47="","",$P47-SUM(T47,W47)))</f>
        <v/>
      </c>
      <c r="Y47" s="20"/>
      <c r="Z47" s="21"/>
      <c r="AA47" s="22" t="str">
        <f aca="false">IF(Z47="","",IF($P47="","",$P47-SUM(T47,W47,Z47)))</f>
        <v/>
      </c>
      <c r="AB47" s="20"/>
      <c r="AC47" s="21"/>
      <c r="AD47" s="23" t="str">
        <f aca="false">IF(AC47="","",IF($P47="","",$P47-SUM(T47,W47,Z47,AC47)))</f>
        <v/>
      </c>
      <c r="AE47" s="20"/>
      <c r="AF47" s="21"/>
      <c r="AG47" s="23" t="str">
        <f aca="false">IF(AF47="","",IF($P47="","",$P47-SUM(T47,W47,Z47,AC47,AF47)))</f>
        <v/>
      </c>
      <c r="AH47" s="20"/>
      <c r="AI47" s="21"/>
      <c r="AJ47" s="23" t="str">
        <f aca="false">IF(AI47="","",IF($P47="","",$P47-SUM(T47,W47,Z47,AC47,AF47,AI47)))</f>
        <v/>
      </c>
      <c r="AK47" s="20"/>
      <c r="AL47" s="21"/>
      <c r="AM47" s="23" t="str">
        <f aca="false">IF(AL47="","",IF($P47="","",$P47-SUM(T47,W47,Z47,AC47,AF47,AI47,AL47)))</f>
        <v/>
      </c>
      <c r="AN47" s="20"/>
      <c r="AO47" s="21"/>
      <c r="AP47" s="23" t="str">
        <f aca="false">IF(AO47="","",IF($P47="","",$P47-SUM(T47,W47,Z47,AC47,AF47,AI47,AL47,AO47)))</f>
        <v/>
      </c>
      <c r="AQ47" s="24" t="str">
        <f aca="false">IF(COUNT(T47,W47,Z47,AC47,AF47,AI47,AL47,AO47)=0,"",SUM(T47,W47,Z47,AC47,AF47,AI47,AL47,AO47))</f>
        <v/>
      </c>
      <c r="AR47" s="14"/>
      <c r="AS47" s="24" t="str">
        <f aca="false">IF(AQ47="","",AQ47-IF(AR47="",0,AR47))</f>
        <v/>
      </c>
      <c r="AT47" s="24" t="str">
        <f aca="false">IF(P47="","",P47-IF(AS47="",0,AS47))</f>
        <v/>
      </c>
      <c r="AU47" s="19" t="str">
        <f aca="false">IF(OR(AS47="",Q47=""),"",AS47*Q47)</f>
        <v/>
      </c>
      <c r="AV47" s="25" t="str">
        <f aca="false">IF(P47="","",IF(AT47&lt;0,"⚠ Превышен лимит",IF(AS47="","Не начато",IF(AT47=0,"Лимит выбран","Частично выбран"))))</f>
        <v/>
      </c>
      <c r="AW47" s="26" t="str">
        <f aca="false">IF(COUNT(S47,V47,Y47,AB47,AE47,AH47,AK47,AN47)=0,"",MAX(S47,V47,Y47,AB47,AE47,AH47,AK47,AN47))</f>
        <v/>
      </c>
      <c r="AX47" s="17"/>
    </row>
    <row r="48" customFormat="false" ht="15" hidden="false" customHeight="true" outlineLevel="0" collapsed="false">
      <c r="A48" s="14"/>
      <c r="B48" s="15"/>
      <c r="C48" s="16"/>
      <c r="D48" s="14"/>
      <c r="E48" s="16"/>
      <c r="F48" s="16"/>
      <c r="G48" s="16"/>
      <c r="H48" s="14"/>
      <c r="I48" s="14"/>
      <c r="J48" s="16"/>
      <c r="K48" s="17"/>
      <c r="L48" s="14"/>
      <c r="M48" s="14"/>
      <c r="N48" s="14"/>
      <c r="O48" s="14"/>
      <c r="P48" s="14"/>
      <c r="Q48" s="18"/>
      <c r="R48" s="19" t="str">
        <f aca="false">IF(OR(P48="",Q48=""),"",P48*Q48)</f>
        <v/>
      </c>
      <c r="S48" s="20"/>
      <c r="T48" s="21"/>
      <c r="U48" s="22" t="str">
        <f aca="false">IF(T48="","",IF($P48="","",$P48-SUM(T48)))</f>
        <v/>
      </c>
      <c r="V48" s="20"/>
      <c r="W48" s="21"/>
      <c r="X48" s="22" t="str">
        <f aca="false">IF(W48="","",IF($P48="","",$P48-SUM(T48,W48)))</f>
        <v/>
      </c>
      <c r="Y48" s="20"/>
      <c r="Z48" s="21"/>
      <c r="AA48" s="22" t="str">
        <f aca="false">IF(Z48="","",IF($P48="","",$P48-SUM(T48,W48,Z48)))</f>
        <v/>
      </c>
      <c r="AB48" s="20"/>
      <c r="AC48" s="21"/>
      <c r="AD48" s="23" t="str">
        <f aca="false">IF(AC48="","",IF($P48="","",$P48-SUM(T48,W48,Z48,AC48)))</f>
        <v/>
      </c>
      <c r="AE48" s="20"/>
      <c r="AF48" s="21"/>
      <c r="AG48" s="23" t="str">
        <f aca="false">IF(AF48="","",IF($P48="","",$P48-SUM(T48,W48,Z48,AC48,AF48)))</f>
        <v/>
      </c>
      <c r="AH48" s="20"/>
      <c r="AI48" s="21"/>
      <c r="AJ48" s="23" t="str">
        <f aca="false">IF(AI48="","",IF($P48="","",$P48-SUM(T48,W48,Z48,AC48,AF48,AI48)))</f>
        <v/>
      </c>
      <c r="AK48" s="20"/>
      <c r="AL48" s="21"/>
      <c r="AM48" s="23" t="str">
        <f aca="false">IF(AL48="","",IF($P48="","",$P48-SUM(T48,W48,Z48,AC48,AF48,AI48,AL48)))</f>
        <v/>
      </c>
      <c r="AN48" s="20"/>
      <c r="AO48" s="21"/>
      <c r="AP48" s="23" t="str">
        <f aca="false">IF(AO48="","",IF($P48="","",$P48-SUM(T48,W48,Z48,AC48,AF48,AI48,AL48,AO48)))</f>
        <v/>
      </c>
      <c r="AQ48" s="24" t="str">
        <f aca="false">IF(COUNT(T48,W48,Z48,AC48,AF48,AI48,AL48,AO48)=0,"",SUM(T48,W48,Z48,AC48,AF48,AI48,AL48,AO48))</f>
        <v/>
      </c>
      <c r="AR48" s="14"/>
      <c r="AS48" s="24" t="str">
        <f aca="false">IF(AQ48="","",AQ48-IF(AR48="",0,AR48))</f>
        <v/>
      </c>
      <c r="AT48" s="24" t="str">
        <f aca="false">IF(P48="","",P48-IF(AS48="",0,AS48))</f>
        <v/>
      </c>
      <c r="AU48" s="19" t="str">
        <f aca="false">IF(OR(AS48="",Q48=""),"",AS48*Q48)</f>
        <v/>
      </c>
      <c r="AV48" s="25" t="str">
        <f aca="false">IF(P48="","",IF(AT48&lt;0,"⚠ Превышен лимит",IF(AS48="","Не начато",IF(AT48=0,"Лимит выбран","Частично выбран"))))</f>
        <v/>
      </c>
      <c r="AW48" s="26" t="str">
        <f aca="false">IF(COUNT(S48,V48,Y48,AB48,AE48,AH48,AK48,AN48)=0,"",MAX(S48,V48,Y48,AB48,AE48,AH48,AK48,AN48))</f>
        <v/>
      </c>
      <c r="AX48" s="17"/>
    </row>
    <row r="49" customFormat="false" ht="15" hidden="false" customHeight="true" outlineLevel="0" collapsed="false">
      <c r="A49" s="14"/>
      <c r="B49" s="15"/>
      <c r="C49" s="16"/>
      <c r="D49" s="14"/>
      <c r="E49" s="16"/>
      <c r="F49" s="16"/>
      <c r="G49" s="16"/>
      <c r="H49" s="14"/>
      <c r="I49" s="14"/>
      <c r="J49" s="16"/>
      <c r="K49" s="17"/>
      <c r="L49" s="14"/>
      <c r="M49" s="14"/>
      <c r="N49" s="14"/>
      <c r="O49" s="14"/>
      <c r="P49" s="14"/>
      <c r="Q49" s="18"/>
      <c r="R49" s="19" t="str">
        <f aca="false">IF(OR(P49="",Q49=""),"",P49*Q49)</f>
        <v/>
      </c>
      <c r="S49" s="20"/>
      <c r="T49" s="21"/>
      <c r="U49" s="22" t="str">
        <f aca="false">IF(T49="","",IF($P49="","",$P49-SUM(T49)))</f>
        <v/>
      </c>
      <c r="V49" s="20"/>
      <c r="W49" s="21"/>
      <c r="X49" s="22" t="str">
        <f aca="false">IF(W49="","",IF($P49="","",$P49-SUM(T49,W49)))</f>
        <v/>
      </c>
      <c r="Y49" s="20"/>
      <c r="Z49" s="21"/>
      <c r="AA49" s="22" t="str">
        <f aca="false">IF(Z49="","",IF($P49="","",$P49-SUM(T49,W49,Z49)))</f>
        <v/>
      </c>
      <c r="AB49" s="20"/>
      <c r="AC49" s="21"/>
      <c r="AD49" s="23" t="str">
        <f aca="false">IF(AC49="","",IF($P49="","",$P49-SUM(T49,W49,Z49,AC49)))</f>
        <v/>
      </c>
      <c r="AE49" s="20"/>
      <c r="AF49" s="21"/>
      <c r="AG49" s="23" t="str">
        <f aca="false">IF(AF49="","",IF($P49="","",$P49-SUM(T49,W49,Z49,AC49,AF49)))</f>
        <v/>
      </c>
      <c r="AH49" s="20"/>
      <c r="AI49" s="21"/>
      <c r="AJ49" s="23" t="str">
        <f aca="false">IF(AI49="","",IF($P49="","",$P49-SUM(T49,W49,Z49,AC49,AF49,AI49)))</f>
        <v/>
      </c>
      <c r="AK49" s="20"/>
      <c r="AL49" s="21"/>
      <c r="AM49" s="23" t="str">
        <f aca="false">IF(AL49="","",IF($P49="","",$P49-SUM(T49,W49,Z49,AC49,AF49,AI49,AL49)))</f>
        <v/>
      </c>
      <c r="AN49" s="20"/>
      <c r="AO49" s="21"/>
      <c r="AP49" s="23" t="str">
        <f aca="false">IF(AO49="","",IF($P49="","",$P49-SUM(T49,W49,Z49,AC49,AF49,AI49,AL49,AO49)))</f>
        <v/>
      </c>
      <c r="AQ49" s="24" t="str">
        <f aca="false">IF(COUNT(T49,W49,Z49,AC49,AF49,AI49,AL49,AO49)=0,"",SUM(T49,W49,Z49,AC49,AF49,AI49,AL49,AO49))</f>
        <v/>
      </c>
      <c r="AR49" s="14"/>
      <c r="AS49" s="24" t="str">
        <f aca="false">IF(AQ49="","",AQ49-IF(AR49="",0,AR49))</f>
        <v/>
      </c>
      <c r="AT49" s="24" t="str">
        <f aca="false">IF(P49="","",P49-IF(AS49="",0,AS49))</f>
        <v/>
      </c>
      <c r="AU49" s="19" t="str">
        <f aca="false">IF(OR(AS49="",Q49=""),"",AS49*Q49)</f>
        <v/>
      </c>
      <c r="AV49" s="25" t="str">
        <f aca="false">IF(P49="","",IF(AT49&lt;0,"⚠ Превышен лимит",IF(AS49="","Не начато",IF(AT49=0,"Лимит выбран","Частично выбран"))))</f>
        <v/>
      </c>
      <c r="AW49" s="26" t="str">
        <f aca="false">IF(COUNT(S49,V49,Y49,AB49,AE49,AH49,AK49,AN49)=0,"",MAX(S49,V49,Y49,AB49,AE49,AH49,AK49,AN49))</f>
        <v/>
      </c>
      <c r="AX49" s="17"/>
    </row>
    <row r="50" customFormat="false" ht="15" hidden="false" customHeight="true" outlineLevel="0" collapsed="false">
      <c r="A50" s="14"/>
      <c r="B50" s="15"/>
      <c r="C50" s="16"/>
      <c r="D50" s="14"/>
      <c r="E50" s="16"/>
      <c r="F50" s="16"/>
      <c r="G50" s="16"/>
      <c r="H50" s="14"/>
      <c r="I50" s="14"/>
      <c r="J50" s="16"/>
      <c r="K50" s="17"/>
      <c r="L50" s="14"/>
      <c r="M50" s="14"/>
      <c r="N50" s="14"/>
      <c r="O50" s="14"/>
      <c r="P50" s="14"/>
      <c r="Q50" s="18"/>
      <c r="R50" s="19" t="str">
        <f aca="false">IF(OR(P50="",Q50=""),"",P50*Q50)</f>
        <v/>
      </c>
      <c r="S50" s="20"/>
      <c r="T50" s="21"/>
      <c r="U50" s="22" t="str">
        <f aca="false">IF(T50="","",IF($P50="","",$P50-SUM(T50)))</f>
        <v/>
      </c>
      <c r="V50" s="20"/>
      <c r="W50" s="21"/>
      <c r="X50" s="22" t="str">
        <f aca="false">IF(W50="","",IF($P50="","",$P50-SUM(T50,W50)))</f>
        <v/>
      </c>
      <c r="Y50" s="20"/>
      <c r="Z50" s="21"/>
      <c r="AA50" s="22" t="str">
        <f aca="false">IF(Z50="","",IF($P50="","",$P50-SUM(T50,W50,Z50)))</f>
        <v/>
      </c>
      <c r="AB50" s="20"/>
      <c r="AC50" s="21"/>
      <c r="AD50" s="23" t="str">
        <f aca="false">IF(AC50="","",IF($P50="","",$P50-SUM(T50,W50,Z50,AC50)))</f>
        <v/>
      </c>
      <c r="AE50" s="20"/>
      <c r="AF50" s="21"/>
      <c r="AG50" s="23" t="str">
        <f aca="false">IF(AF50="","",IF($P50="","",$P50-SUM(T50,W50,Z50,AC50,AF50)))</f>
        <v/>
      </c>
      <c r="AH50" s="20"/>
      <c r="AI50" s="21"/>
      <c r="AJ50" s="23" t="str">
        <f aca="false">IF(AI50="","",IF($P50="","",$P50-SUM(T50,W50,Z50,AC50,AF50,AI50)))</f>
        <v/>
      </c>
      <c r="AK50" s="20"/>
      <c r="AL50" s="21"/>
      <c r="AM50" s="23" t="str">
        <f aca="false">IF(AL50="","",IF($P50="","",$P50-SUM(T50,W50,Z50,AC50,AF50,AI50,AL50)))</f>
        <v/>
      </c>
      <c r="AN50" s="20"/>
      <c r="AO50" s="21"/>
      <c r="AP50" s="23" t="str">
        <f aca="false">IF(AO50="","",IF($P50="","",$P50-SUM(T50,W50,Z50,AC50,AF50,AI50,AL50,AO50)))</f>
        <v/>
      </c>
      <c r="AQ50" s="24" t="str">
        <f aca="false">IF(COUNT(T50,W50,Z50,AC50,AF50,AI50,AL50,AO50)=0,"",SUM(T50,W50,Z50,AC50,AF50,AI50,AL50,AO50))</f>
        <v/>
      </c>
      <c r="AR50" s="14"/>
      <c r="AS50" s="24" t="str">
        <f aca="false">IF(AQ50="","",AQ50-IF(AR50="",0,AR50))</f>
        <v/>
      </c>
      <c r="AT50" s="24" t="str">
        <f aca="false">IF(P50="","",P50-IF(AS50="",0,AS50))</f>
        <v/>
      </c>
      <c r="AU50" s="19" t="str">
        <f aca="false">IF(OR(AS50="",Q50=""),"",AS50*Q50)</f>
        <v/>
      </c>
      <c r="AV50" s="25" t="str">
        <f aca="false">IF(P50="","",IF(AT50&lt;0,"⚠ Превышен лимит",IF(AS50="","Не начато",IF(AT50=0,"Лимит выбран","Частично выбран"))))</f>
        <v/>
      </c>
      <c r="AW50" s="26" t="str">
        <f aca="false">IF(COUNT(S50,V50,Y50,AB50,AE50,AH50,AK50,AN50)=0,"",MAX(S50,V50,Y50,AB50,AE50,AH50,AK50,AN50))</f>
        <v/>
      </c>
      <c r="AX50" s="17"/>
    </row>
    <row r="51" customFormat="false" ht="15" hidden="false" customHeight="true" outlineLevel="0" collapsed="false">
      <c r="A51" s="14"/>
      <c r="B51" s="15"/>
      <c r="C51" s="16"/>
      <c r="D51" s="14"/>
      <c r="E51" s="16"/>
      <c r="F51" s="16"/>
      <c r="G51" s="16"/>
      <c r="H51" s="14"/>
      <c r="I51" s="14"/>
      <c r="J51" s="16"/>
      <c r="K51" s="17"/>
      <c r="L51" s="14"/>
      <c r="M51" s="14"/>
      <c r="N51" s="14"/>
      <c r="O51" s="14"/>
      <c r="P51" s="14"/>
      <c r="Q51" s="18"/>
      <c r="R51" s="19" t="str">
        <f aca="false">IF(OR(P51="",Q51=""),"",P51*Q51)</f>
        <v/>
      </c>
      <c r="S51" s="20"/>
      <c r="T51" s="21"/>
      <c r="U51" s="22" t="str">
        <f aca="false">IF(T51="","",IF($P51="","",$P51-SUM(T51)))</f>
        <v/>
      </c>
      <c r="V51" s="20"/>
      <c r="W51" s="21"/>
      <c r="X51" s="22" t="str">
        <f aca="false">IF(W51="","",IF($P51="","",$P51-SUM(T51,W51)))</f>
        <v/>
      </c>
      <c r="Y51" s="20"/>
      <c r="Z51" s="21"/>
      <c r="AA51" s="22" t="str">
        <f aca="false">IF(Z51="","",IF($P51="","",$P51-SUM(T51,W51,Z51)))</f>
        <v/>
      </c>
      <c r="AB51" s="20"/>
      <c r="AC51" s="21"/>
      <c r="AD51" s="23" t="str">
        <f aca="false">IF(AC51="","",IF($P51="","",$P51-SUM(T51,W51,Z51,AC51)))</f>
        <v/>
      </c>
      <c r="AE51" s="20"/>
      <c r="AF51" s="21"/>
      <c r="AG51" s="23" t="str">
        <f aca="false">IF(AF51="","",IF($P51="","",$P51-SUM(T51,W51,Z51,AC51,AF51)))</f>
        <v/>
      </c>
      <c r="AH51" s="20"/>
      <c r="AI51" s="21"/>
      <c r="AJ51" s="23" t="str">
        <f aca="false">IF(AI51="","",IF($P51="","",$P51-SUM(T51,W51,Z51,AC51,AF51,AI51)))</f>
        <v/>
      </c>
      <c r="AK51" s="20"/>
      <c r="AL51" s="21"/>
      <c r="AM51" s="23" t="str">
        <f aca="false">IF(AL51="","",IF($P51="","",$P51-SUM(T51,W51,Z51,AC51,AF51,AI51,AL51)))</f>
        <v/>
      </c>
      <c r="AN51" s="20"/>
      <c r="AO51" s="21"/>
      <c r="AP51" s="23" t="str">
        <f aca="false">IF(AO51="","",IF($P51="","",$P51-SUM(T51,W51,Z51,AC51,AF51,AI51,AL51,AO51)))</f>
        <v/>
      </c>
      <c r="AQ51" s="24" t="str">
        <f aca="false">IF(COUNT(T51,W51,Z51,AC51,AF51,AI51,AL51,AO51)=0,"",SUM(T51,W51,Z51,AC51,AF51,AI51,AL51,AO51))</f>
        <v/>
      </c>
      <c r="AR51" s="14"/>
      <c r="AS51" s="24" t="str">
        <f aca="false">IF(AQ51="","",AQ51-IF(AR51="",0,AR51))</f>
        <v/>
      </c>
      <c r="AT51" s="24" t="str">
        <f aca="false">IF(P51="","",P51-IF(AS51="",0,AS51))</f>
        <v/>
      </c>
      <c r="AU51" s="19" t="str">
        <f aca="false">IF(OR(AS51="",Q51=""),"",AS51*Q51)</f>
        <v/>
      </c>
      <c r="AV51" s="25" t="str">
        <f aca="false">IF(P51="","",IF(AT51&lt;0,"⚠ Превышен лимит",IF(AS51="","Не начато",IF(AT51=0,"Лимит выбран","Частично выбран"))))</f>
        <v/>
      </c>
      <c r="AW51" s="26" t="str">
        <f aca="false">IF(COUNT(S51,V51,Y51,AB51,AE51,AH51,AK51,AN51)=0,"",MAX(S51,V51,Y51,AB51,AE51,AH51,AK51,AN51))</f>
        <v/>
      </c>
      <c r="AX51" s="17"/>
    </row>
    <row r="52" customFormat="false" ht="15" hidden="false" customHeight="true" outlineLevel="0" collapsed="false">
      <c r="A52" s="14"/>
      <c r="B52" s="15"/>
      <c r="C52" s="16"/>
      <c r="D52" s="14"/>
      <c r="E52" s="16"/>
      <c r="F52" s="16"/>
      <c r="G52" s="16"/>
      <c r="H52" s="14"/>
      <c r="I52" s="14"/>
      <c r="J52" s="16"/>
      <c r="K52" s="17"/>
      <c r="L52" s="14"/>
      <c r="M52" s="14"/>
      <c r="N52" s="14"/>
      <c r="O52" s="14"/>
      <c r="P52" s="14"/>
      <c r="Q52" s="18"/>
      <c r="R52" s="19" t="str">
        <f aca="false">IF(OR(P52="",Q52=""),"",P52*Q52)</f>
        <v/>
      </c>
      <c r="S52" s="20"/>
      <c r="T52" s="21"/>
      <c r="U52" s="22" t="str">
        <f aca="false">IF(T52="","",IF($P52="","",$P52-SUM(T52)))</f>
        <v/>
      </c>
      <c r="V52" s="20"/>
      <c r="W52" s="21"/>
      <c r="X52" s="22" t="str">
        <f aca="false">IF(W52="","",IF($P52="","",$P52-SUM(T52,W52)))</f>
        <v/>
      </c>
      <c r="Y52" s="20"/>
      <c r="Z52" s="21"/>
      <c r="AA52" s="22" t="str">
        <f aca="false">IF(Z52="","",IF($P52="","",$P52-SUM(T52,W52,Z52)))</f>
        <v/>
      </c>
      <c r="AB52" s="20"/>
      <c r="AC52" s="21"/>
      <c r="AD52" s="23" t="str">
        <f aca="false">IF(AC52="","",IF($P52="","",$P52-SUM(T52,W52,Z52,AC52)))</f>
        <v/>
      </c>
      <c r="AE52" s="20"/>
      <c r="AF52" s="21"/>
      <c r="AG52" s="23" t="str">
        <f aca="false">IF(AF52="","",IF($P52="","",$P52-SUM(T52,W52,Z52,AC52,AF52)))</f>
        <v/>
      </c>
      <c r="AH52" s="20"/>
      <c r="AI52" s="21"/>
      <c r="AJ52" s="23" t="str">
        <f aca="false">IF(AI52="","",IF($P52="","",$P52-SUM(T52,W52,Z52,AC52,AF52,AI52)))</f>
        <v/>
      </c>
      <c r="AK52" s="20"/>
      <c r="AL52" s="21"/>
      <c r="AM52" s="23" t="str">
        <f aca="false">IF(AL52="","",IF($P52="","",$P52-SUM(T52,W52,Z52,AC52,AF52,AI52,AL52)))</f>
        <v/>
      </c>
      <c r="AN52" s="20"/>
      <c r="AO52" s="21"/>
      <c r="AP52" s="23" t="str">
        <f aca="false">IF(AO52="","",IF($P52="","",$P52-SUM(T52,W52,Z52,AC52,AF52,AI52,AL52,AO52)))</f>
        <v/>
      </c>
      <c r="AQ52" s="24" t="str">
        <f aca="false">IF(COUNT(T52,W52,Z52,AC52,AF52,AI52,AL52,AO52)=0,"",SUM(T52,W52,Z52,AC52,AF52,AI52,AL52,AO52))</f>
        <v/>
      </c>
      <c r="AR52" s="14"/>
      <c r="AS52" s="24" t="str">
        <f aca="false">IF(AQ52="","",AQ52-IF(AR52="",0,AR52))</f>
        <v/>
      </c>
      <c r="AT52" s="24" t="str">
        <f aca="false">IF(P52="","",P52-IF(AS52="",0,AS52))</f>
        <v/>
      </c>
      <c r="AU52" s="19" t="str">
        <f aca="false">IF(OR(AS52="",Q52=""),"",AS52*Q52)</f>
        <v/>
      </c>
      <c r="AV52" s="25" t="str">
        <f aca="false">IF(P52="","",IF(AT52&lt;0,"⚠ Превышен лимит",IF(AS52="","Не начато",IF(AT52=0,"Лимит выбран","Частично выбран"))))</f>
        <v/>
      </c>
      <c r="AW52" s="26" t="str">
        <f aca="false">IF(COUNT(S52,V52,Y52,AB52,AE52,AH52,AK52,AN52)=0,"",MAX(S52,V52,Y52,AB52,AE52,AH52,AK52,AN52))</f>
        <v/>
      </c>
      <c r="AX52" s="17"/>
    </row>
    <row r="53" customFormat="false" ht="15" hidden="false" customHeight="true" outlineLevel="0" collapsed="false">
      <c r="A53" s="14"/>
      <c r="B53" s="15"/>
      <c r="C53" s="16"/>
      <c r="D53" s="14"/>
      <c r="E53" s="16"/>
      <c r="F53" s="16"/>
      <c r="G53" s="16"/>
      <c r="H53" s="14"/>
      <c r="I53" s="14"/>
      <c r="J53" s="16"/>
      <c r="K53" s="17"/>
      <c r="L53" s="14"/>
      <c r="M53" s="14"/>
      <c r="N53" s="14"/>
      <c r="O53" s="14"/>
      <c r="P53" s="14"/>
      <c r="Q53" s="18"/>
      <c r="R53" s="19" t="str">
        <f aca="false">IF(OR(P53="",Q53=""),"",P53*Q53)</f>
        <v/>
      </c>
      <c r="S53" s="20"/>
      <c r="T53" s="21"/>
      <c r="U53" s="22" t="str">
        <f aca="false">IF(T53="","",IF($P53="","",$P53-SUM(T53)))</f>
        <v/>
      </c>
      <c r="V53" s="20"/>
      <c r="W53" s="21"/>
      <c r="X53" s="22" t="str">
        <f aca="false">IF(W53="","",IF($P53="","",$P53-SUM(T53,W53)))</f>
        <v/>
      </c>
      <c r="Y53" s="20"/>
      <c r="Z53" s="21"/>
      <c r="AA53" s="22" t="str">
        <f aca="false">IF(Z53="","",IF($P53="","",$P53-SUM(T53,W53,Z53)))</f>
        <v/>
      </c>
      <c r="AB53" s="20"/>
      <c r="AC53" s="21"/>
      <c r="AD53" s="23" t="str">
        <f aca="false">IF(AC53="","",IF($P53="","",$P53-SUM(T53,W53,Z53,AC53)))</f>
        <v/>
      </c>
      <c r="AE53" s="20"/>
      <c r="AF53" s="21"/>
      <c r="AG53" s="23" t="str">
        <f aca="false">IF(AF53="","",IF($P53="","",$P53-SUM(T53,W53,Z53,AC53,AF53)))</f>
        <v/>
      </c>
      <c r="AH53" s="20"/>
      <c r="AI53" s="21"/>
      <c r="AJ53" s="23" t="str">
        <f aca="false">IF(AI53="","",IF($P53="","",$P53-SUM(T53,W53,Z53,AC53,AF53,AI53)))</f>
        <v/>
      </c>
      <c r="AK53" s="20"/>
      <c r="AL53" s="21"/>
      <c r="AM53" s="23" t="str">
        <f aca="false">IF(AL53="","",IF($P53="","",$P53-SUM(T53,W53,Z53,AC53,AF53,AI53,AL53)))</f>
        <v/>
      </c>
      <c r="AN53" s="20"/>
      <c r="AO53" s="21"/>
      <c r="AP53" s="23" t="str">
        <f aca="false">IF(AO53="","",IF($P53="","",$P53-SUM(T53,W53,Z53,AC53,AF53,AI53,AL53,AO53)))</f>
        <v/>
      </c>
      <c r="AQ53" s="24" t="str">
        <f aca="false">IF(COUNT(T53,W53,Z53,AC53,AF53,AI53,AL53,AO53)=0,"",SUM(T53,W53,Z53,AC53,AF53,AI53,AL53,AO53))</f>
        <v/>
      </c>
      <c r="AR53" s="14"/>
      <c r="AS53" s="24" t="str">
        <f aca="false">IF(AQ53="","",AQ53-IF(AR53="",0,AR53))</f>
        <v/>
      </c>
      <c r="AT53" s="24" t="str">
        <f aca="false">IF(P53="","",P53-IF(AS53="",0,AS53))</f>
        <v/>
      </c>
      <c r="AU53" s="19" t="str">
        <f aca="false">IF(OR(AS53="",Q53=""),"",AS53*Q53)</f>
        <v/>
      </c>
      <c r="AV53" s="25" t="str">
        <f aca="false">IF(P53="","",IF(AT53&lt;0,"⚠ Превышен лимит",IF(AS53="","Не начато",IF(AT53=0,"Лимит выбран","Частично выбран"))))</f>
        <v/>
      </c>
      <c r="AW53" s="26" t="str">
        <f aca="false">IF(COUNT(S53,V53,Y53,AB53,AE53,AH53,AK53,AN53)=0,"",MAX(S53,V53,Y53,AB53,AE53,AH53,AK53,AN53))</f>
        <v/>
      </c>
      <c r="AX53" s="17"/>
    </row>
    <row r="54" customFormat="false" ht="15" hidden="false" customHeight="true" outlineLevel="0" collapsed="false">
      <c r="A54" s="14"/>
      <c r="B54" s="15"/>
      <c r="C54" s="16"/>
      <c r="D54" s="14"/>
      <c r="E54" s="16"/>
      <c r="F54" s="16"/>
      <c r="G54" s="16"/>
      <c r="H54" s="14"/>
      <c r="I54" s="14"/>
      <c r="J54" s="16"/>
      <c r="K54" s="17"/>
      <c r="L54" s="14"/>
      <c r="M54" s="14"/>
      <c r="N54" s="14"/>
      <c r="O54" s="14"/>
      <c r="P54" s="14"/>
      <c r="Q54" s="18"/>
      <c r="R54" s="19" t="str">
        <f aca="false">IF(OR(P54="",Q54=""),"",P54*Q54)</f>
        <v/>
      </c>
      <c r="S54" s="20"/>
      <c r="T54" s="21"/>
      <c r="U54" s="22" t="str">
        <f aca="false">IF(T54="","",IF($P54="","",$P54-SUM(T54)))</f>
        <v/>
      </c>
      <c r="V54" s="20"/>
      <c r="W54" s="21"/>
      <c r="X54" s="22" t="str">
        <f aca="false">IF(W54="","",IF($P54="","",$P54-SUM(T54,W54)))</f>
        <v/>
      </c>
      <c r="Y54" s="20"/>
      <c r="Z54" s="21"/>
      <c r="AA54" s="22" t="str">
        <f aca="false">IF(Z54="","",IF($P54="","",$P54-SUM(T54,W54,Z54)))</f>
        <v/>
      </c>
      <c r="AB54" s="20"/>
      <c r="AC54" s="21"/>
      <c r="AD54" s="23" t="str">
        <f aca="false">IF(AC54="","",IF($P54="","",$P54-SUM(T54,W54,Z54,AC54)))</f>
        <v/>
      </c>
      <c r="AE54" s="20"/>
      <c r="AF54" s="21"/>
      <c r="AG54" s="23" t="str">
        <f aca="false">IF(AF54="","",IF($P54="","",$P54-SUM(T54,W54,Z54,AC54,AF54)))</f>
        <v/>
      </c>
      <c r="AH54" s="20"/>
      <c r="AI54" s="21"/>
      <c r="AJ54" s="23" t="str">
        <f aca="false">IF(AI54="","",IF($P54="","",$P54-SUM(T54,W54,Z54,AC54,AF54,AI54)))</f>
        <v/>
      </c>
      <c r="AK54" s="20"/>
      <c r="AL54" s="21"/>
      <c r="AM54" s="23" t="str">
        <f aca="false">IF(AL54="","",IF($P54="","",$P54-SUM(T54,W54,Z54,AC54,AF54,AI54,AL54)))</f>
        <v/>
      </c>
      <c r="AN54" s="20"/>
      <c r="AO54" s="21"/>
      <c r="AP54" s="23" t="str">
        <f aca="false">IF(AO54="","",IF($P54="","",$P54-SUM(T54,W54,Z54,AC54,AF54,AI54,AL54,AO54)))</f>
        <v/>
      </c>
      <c r="AQ54" s="24" t="str">
        <f aca="false">IF(COUNT(T54,W54,Z54,AC54,AF54,AI54,AL54,AO54)=0,"",SUM(T54,W54,Z54,AC54,AF54,AI54,AL54,AO54))</f>
        <v/>
      </c>
      <c r="AR54" s="14"/>
      <c r="AS54" s="24" t="str">
        <f aca="false">IF(AQ54="","",AQ54-IF(AR54="",0,AR54))</f>
        <v/>
      </c>
      <c r="AT54" s="24" t="str">
        <f aca="false">IF(P54="","",P54-IF(AS54="",0,AS54))</f>
        <v/>
      </c>
      <c r="AU54" s="19" t="str">
        <f aca="false">IF(OR(AS54="",Q54=""),"",AS54*Q54)</f>
        <v/>
      </c>
      <c r="AV54" s="25" t="str">
        <f aca="false">IF(P54="","",IF(AT54&lt;0,"⚠ Превышен лимит",IF(AS54="","Не начато",IF(AT54=0,"Лимит выбран","Частично выбран"))))</f>
        <v/>
      </c>
      <c r="AW54" s="26" t="str">
        <f aca="false">IF(COUNT(S54,V54,Y54,AB54,AE54,AH54,AK54,AN54)=0,"",MAX(S54,V54,Y54,AB54,AE54,AH54,AK54,AN54))</f>
        <v/>
      </c>
      <c r="AX54" s="17"/>
    </row>
    <row r="55" customFormat="false" ht="15" hidden="false" customHeight="true" outlineLevel="0" collapsed="false">
      <c r="A55" s="14"/>
      <c r="B55" s="15"/>
      <c r="C55" s="16"/>
      <c r="D55" s="14"/>
      <c r="E55" s="16"/>
      <c r="F55" s="16"/>
      <c r="G55" s="16"/>
      <c r="H55" s="14"/>
      <c r="I55" s="14"/>
      <c r="J55" s="16"/>
      <c r="K55" s="17"/>
      <c r="L55" s="14"/>
      <c r="M55" s="14"/>
      <c r="N55" s="14"/>
      <c r="O55" s="14"/>
      <c r="P55" s="14"/>
      <c r="Q55" s="18"/>
      <c r="R55" s="19" t="str">
        <f aca="false">IF(OR(P55="",Q55=""),"",P55*Q55)</f>
        <v/>
      </c>
      <c r="S55" s="20"/>
      <c r="T55" s="21"/>
      <c r="U55" s="22" t="str">
        <f aca="false">IF(T55="","",IF($P55="","",$P55-SUM(T55)))</f>
        <v/>
      </c>
      <c r="V55" s="20"/>
      <c r="W55" s="21"/>
      <c r="X55" s="22" t="str">
        <f aca="false">IF(W55="","",IF($P55="","",$P55-SUM(T55,W55)))</f>
        <v/>
      </c>
      <c r="Y55" s="20"/>
      <c r="Z55" s="21"/>
      <c r="AA55" s="22" t="str">
        <f aca="false">IF(Z55="","",IF($P55="","",$P55-SUM(T55,W55,Z55)))</f>
        <v/>
      </c>
      <c r="AB55" s="20"/>
      <c r="AC55" s="21"/>
      <c r="AD55" s="23" t="str">
        <f aca="false">IF(AC55="","",IF($P55="","",$P55-SUM(T55,W55,Z55,AC55)))</f>
        <v/>
      </c>
      <c r="AE55" s="20"/>
      <c r="AF55" s="21"/>
      <c r="AG55" s="23" t="str">
        <f aca="false">IF(AF55="","",IF($P55="","",$P55-SUM(T55,W55,Z55,AC55,AF55)))</f>
        <v/>
      </c>
      <c r="AH55" s="20"/>
      <c r="AI55" s="21"/>
      <c r="AJ55" s="23" t="str">
        <f aca="false">IF(AI55="","",IF($P55="","",$P55-SUM(T55,W55,Z55,AC55,AF55,AI55)))</f>
        <v/>
      </c>
      <c r="AK55" s="20"/>
      <c r="AL55" s="21"/>
      <c r="AM55" s="23" t="str">
        <f aca="false">IF(AL55="","",IF($P55="","",$P55-SUM(T55,W55,Z55,AC55,AF55,AI55,AL55)))</f>
        <v/>
      </c>
      <c r="AN55" s="20"/>
      <c r="AO55" s="21"/>
      <c r="AP55" s="23" t="str">
        <f aca="false">IF(AO55="","",IF($P55="","",$P55-SUM(T55,W55,Z55,AC55,AF55,AI55,AL55,AO55)))</f>
        <v/>
      </c>
      <c r="AQ55" s="24" t="str">
        <f aca="false">IF(COUNT(T55,W55,Z55,AC55,AF55,AI55,AL55,AO55)=0,"",SUM(T55,W55,Z55,AC55,AF55,AI55,AL55,AO55))</f>
        <v/>
      </c>
      <c r="AR55" s="14"/>
      <c r="AS55" s="24" t="str">
        <f aca="false">IF(AQ55="","",AQ55-IF(AR55="",0,AR55))</f>
        <v/>
      </c>
      <c r="AT55" s="24" t="str">
        <f aca="false">IF(P55="","",P55-IF(AS55="",0,AS55))</f>
        <v/>
      </c>
      <c r="AU55" s="19" t="str">
        <f aca="false">IF(OR(AS55="",Q55=""),"",AS55*Q55)</f>
        <v/>
      </c>
      <c r="AV55" s="25" t="str">
        <f aca="false">IF(P55="","",IF(AT55&lt;0,"⚠ Превышен лимит",IF(AS55="","Не начато",IF(AT55=0,"Лимит выбран","Частично выбран"))))</f>
        <v/>
      </c>
      <c r="AW55" s="26" t="str">
        <f aca="false">IF(COUNT(S55,V55,Y55,AB55,AE55,AH55,AK55,AN55)=0,"",MAX(S55,V55,Y55,AB55,AE55,AH55,AK55,AN55))</f>
        <v/>
      </c>
      <c r="AX55" s="17"/>
    </row>
    <row r="56" customFormat="false" ht="15" hidden="false" customHeight="true" outlineLevel="0" collapsed="false">
      <c r="A56" s="14"/>
      <c r="B56" s="15"/>
      <c r="C56" s="16"/>
      <c r="D56" s="14"/>
      <c r="E56" s="16"/>
      <c r="F56" s="16"/>
      <c r="G56" s="16"/>
      <c r="H56" s="14"/>
      <c r="I56" s="14"/>
      <c r="J56" s="16"/>
      <c r="K56" s="17"/>
      <c r="L56" s="14"/>
      <c r="M56" s="14"/>
      <c r="N56" s="14"/>
      <c r="O56" s="14"/>
      <c r="P56" s="14"/>
      <c r="Q56" s="18"/>
      <c r="R56" s="19" t="str">
        <f aca="false">IF(OR(P56="",Q56=""),"",P56*Q56)</f>
        <v/>
      </c>
      <c r="S56" s="20"/>
      <c r="T56" s="21"/>
      <c r="U56" s="22" t="str">
        <f aca="false">IF(T56="","",IF($P56="","",$P56-SUM(T56)))</f>
        <v/>
      </c>
      <c r="V56" s="20"/>
      <c r="W56" s="21"/>
      <c r="X56" s="22" t="str">
        <f aca="false">IF(W56="","",IF($P56="","",$P56-SUM(T56,W56)))</f>
        <v/>
      </c>
      <c r="Y56" s="20"/>
      <c r="Z56" s="21"/>
      <c r="AA56" s="22" t="str">
        <f aca="false">IF(Z56="","",IF($P56="","",$P56-SUM(T56,W56,Z56)))</f>
        <v/>
      </c>
      <c r="AB56" s="20"/>
      <c r="AC56" s="21"/>
      <c r="AD56" s="23" t="str">
        <f aca="false">IF(AC56="","",IF($P56="","",$P56-SUM(T56,W56,Z56,AC56)))</f>
        <v/>
      </c>
      <c r="AE56" s="20"/>
      <c r="AF56" s="21"/>
      <c r="AG56" s="23" t="str">
        <f aca="false">IF(AF56="","",IF($P56="","",$P56-SUM(T56,W56,Z56,AC56,AF56)))</f>
        <v/>
      </c>
      <c r="AH56" s="20"/>
      <c r="AI56" s="21"/>
      <c r="AJ56" s="23" t="str">
        <f aca="false">IF(AI56="","",IF($P56="","",$P56-SUM(T56,W56,Z56,AC56,AF56,AI56)))</f>
        <v/>
      </c>
      <c r="AK56" s="20"/>
      <c r="AL56" s="21"/>
      <c r="AM56" s="23" t="str">
        <f aca="false">IF(AL56="","",IF($P56="","",$P56-SUM(T56,W56,Z56,AC56,AF56,AI56,AL56)))</f>
        <v/>
      </c>
      <c r="AN56" s="20"/>
      <c r="AO56" s="21"/>
      <c r="AP56" s="23" t="str">
        <f aca="false">IF(AO56="","",IF($P56="","",$P56-SUM(T56,W56,Z56,AC56,AF56,AI56,AL56,AO56)))</f>
        <v/>
      </c>
      <c r="AQ56" s="24" t="str">
        <f aca="false">IF(COUNT(T56,W56,Z56,AC56,AF56,AI56,AL56,AO56)=0,"",SUM(T56,W56,Z56,AC56,AF56,AI56,AL56,AO56))</f>
        <v/>
      </c>
      <c r="AR56" s="14"/>
      <c r="AS56" s="24" t="str">
        <f aca="false">IF(AQ56="","",AQ56-IF(AR56="",0,AR56))</f>
        <v/>
      </c>
      <c r="AT56" s="24" t="str">
        <f aca="false">IF(P56="","",P56-IF(AS56="",0,AS56))</f>
        <v/>
      </c>
      <c r="AU56" s="19" t="str">
        <f aca="false">IF(OR(AS56="",Q56=""),"",AS56*Q56)</f>
        <v/>
      </c>
      <c r="AV56" s="25" t="str">
        <f aca="false">IF(P56="","",IF(AT56&lt;0,"⚠ Превышен лимит",IF(AS56="","Не начато",IF(AT56=0,"Лимит выбран","Частично выбран"))))</f>
        <v/>
      </c>
      <c r="AW56" s="26" t="str">
        <f aca="false">IF(COUNT(S56,V56,Y56,AB56,AE56,AH56,AK56,AN56)=0,"",MAX(S56,V56,Y56,AB56,AE56,AH56,AK56,AN56))</f>
        <v/>
      </c>
      <c r="AX56" s="17"/>
    </row>
    <row r="58" customFormat="false" ht="19.5" hidden="false" customHeight="true" outlineLevel="0" collapsed="false">
      <c r="A58" s="27" t="s">
        <v>85</v>
      </c>
      <c r="B58" s="27"/>
      <c r="C58" s="27"/>
      <c r="D58" s="27"/>
      <c r="E58" s="27"/>
      <c r="F58" s="27"/>
      <c r="G58" s="28" t="n">
        <f aca="false">SUM(AU9:AU56)</f>
        <v>462000</v>
      </c>
    </row>
    <row r="60" customFormat="false" ht="15" hidden="false" customHeight="false" outlineLevel="0" collapsed="false">
      <c r="A60" s="7" t="s">
        <v>86</v>
      </c>
    </row>
  </sheetData>
  <mergeCells count="13">
    <mergeCell ref="K1:AX1"/>
    <mergeCell ref="K2:AX2"/>
    <mergeCell ref="K3:AX3"/>
    <mergeCell ref="A5:B5"/>
    <mergeCell ref="C5:H5"/>
    <mergeCell ref="I5:J5"/>
    <mergeCell ref="K5:L5"/>
    <mergeCell ref="A6:B6"/>
    <mergeCell ref="C6:D6"/>
    <mergeCell ref="A7:R7"/>
    <mergeCell ref="S7:AP7"/>
    <mergeCell ref="AQ7:AX7"/>
    <mergeCell ref="A58:F58"/>
  </mergeCells>
  <conditionalFormatting sqref="AV9:AV56">
    <cfRule type="expression" priority="2" aboveAverage="0" equalAverage="0" bottom="0" percent="0" rank="0" text="" dxfId="0">
      <formula>EXACT($AV9,"⚠ Превышен лимит")</formula>
    </cfRule>
    <cfRule type="expression" priority="3" aboveAverage="0" equalAverage="0" bottom="0" percent="0" rank="0" text="" dxfId="1">
      <formula>EXACT($AV9,"Лимит выбран")</formula>
    </cfRule>
    <cfRule type="expression" priority="4" aboveAverage="0" equalAverage="0" bottom="0" percent="0" rank="0" text="" dxfId="2">
      <formula>EXACT($AV9,"Частично выбран")</formula>
    </cfRule>
  </conditionalFormatting>
  <conditionalFormatting sqref="AT9:AT56">
    <cfRule type="cellIs" priority="5" operator="lessThan" aboveAverage="0" equalAverage="0" bottom="0" percent="0" rank="0" text="" dxfId="0">
      <formula>0</formula>
    </cfRule>
  </conditionalFormatting>
  <conditionalFormatting sqref="U9:U56">
    <cfRule type="cellIs" priority="6" operator="lessThan" aboveAverage="0" equalAverage="0" bottom="0" percent="0" rank="0" text="" dxfId="0">
      <formula>0</formula>
    </cfRule>
  </conditionalFormatting>
  <conditionalFormatting sqref="X9:X56">
    <cfRule type="cellIs" priority="7" operator="lessThan" aboveAverage="0" equalAverage="0" bottom="0" percent="0" rank="0" text="" dxfId="0">
      <formula>0</formula>
    </cfRule>
  </conditionalFormatting>
  <conditionalFormatting sqref="AA9:AA56">
    <cfRule type="cellIs" priority="8" operator="lessThan" aboveAverage="0" equalAverage="0" bottom="0" percent="0" rank="0" text="" dxfId="0">
      <formula>0</formula>
    </cfRule>
  </conditionalFormatting>
  <conditionalFormatting sqref="AD9:AD56">
    <cfRule type="cellIs" priority="9" operator="lessThan" aboveAverage="0" equalAverage="0" bottom="0" percent="0" rank="0" text="" dxfId="0">
      <formula>0</formula>
    </cfRule>
  </conditionalFormatting>
  <conditionalFormatting sqref="AG9:AG56">
    <cfRule type="cellIs" priority="10" operator="lessThan" aboveAverage="0" equalAverage="0" bottom="0" percent="0" rank="0" text="" dxfId="0">
      <formula>0</formula>
    </cfRule>
  </conditionalFormatting>
  <conditionalFormatting sqref="AJ9:AJ56">
    <cfRule type="cellIs" priority="11" operator="lessThan" aboveAverage="0" equalAverage="0" bottom="0" percent="0" rank="0" text="" dxfId="0">
      <formula>0</formula>
    </cfRule>
  </conditionalFormatting>
  <conditionalFormatting sqref="AM9:AM56">
    <cfRule type="cellIs" priority="12" operator="lessThan" aboveAverage="0" equalAverage="0" bottom="0" percent="0" rank="0" text="" dxfId="0">
      <formula>0</formula>
    </cfRule>
  </conditionalFormatting>
  <conditionalFormatting sqref="AP9:AP56">
    <cfRule type="cellIs" priority="13" operator="lessThan" aboveAverage="0" equalAverage="0" bottom="0" percent="0" rank="0" text="" dxfId="0">
      <formula>0</formula>
    </cfRule>
  </conditionalFormatting>
  <dataValidations count="2">
    <dataValidation allowBlank="true" errorStyle="stop" operator="between" showDropDown="false" showErrorMessage="false" showInputMessage="false" sqref="C9:C56" type="list">
      <formula1>Справочники!$A$4:$A$59</formula1>
      <formula2>0</formula2>
    </dataValidation>
    <dataValidation allowBlank="true" errorStyle="stop" operator="between" showDropDown="false" showErrorMessage="false" showInputMessage="false" sqref="N9:N56" type="list">
      <formula1>"шт,м,м²,м³,кг,т,упак,компл,л,рулон,п.м"</formula1>
      <formula2>0</formula2>
    </dataValidation>
  </dataValidations>
  <hyperlinks>
    <hyperlink ref="K3" r:id="rId2" display="AverDoc — рабочий контур снабжения для стройки: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8"/>
    <col collapsed="false" customWidth="true" hidden="false" outlineLevel="0" max="5" min="4" style="0" width="20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22"/>
  </cols>
  <sheetData>
    <row r="1" customFormat="false" ht="15" hidden="false" customHeight="false" outlineLevel="0" collapsed="false">
      <c r="F1" s="29" t="s">
        <v>87</v>
      </c>
      <c r="G1" s="29"/>
      <c r="H1" s="29"/>
    </row>
    <row r="2" customFormat="false" ht="15" hidden="false" customHeight="false" outlineLevel="0" collapsed="false">
      <c r="F2" s="29" t="s">
        <v>88</v>
      </c>
      <c r="G2" s="29"/>
      <c r="H2" s="29"/>
    </row>
    <row r="3" customFormat="false" ht="15" hidden="false" customHeight="false" outlineLevel="0" collapsed="false">
      <c r="G3" s="30" t="s">
        <v>89</v>
      </c>
    </row>
    <row r="4" customFormat="false" ht="15" hidden="false" customHeight="false" outlineLevel="0" collapsed="false">
      <c r="A4" s="31" t="s">
        <v>90</v>
      </c>
      <c r="B4" s="32"/>
      <c r="C4" s="32"/>
      <c r="D4" s="32"/>
      <c r="E4" s="32"/>
      <c r="F4" s="33" t="s">
        <v>91</v>
      </c>
      <c r="G4" s="34" t="s">
        <v>6</v>
      </c>
    </row>
    <row r="5" customFormat="false" ht="15" hidden="false" customHeight="false" outlineLevel="0" collapsed="false">
      <c r="F5" s="33" t="s">
        <v>92</v>
      </c>
      <c r="G5" s="35"/>
    </row>
    <row r="7" customFormat="false" ht="21.75" hidden="false" customHeight="true" outlineLevel="0" collapsed="false">
      <c r="A7" s="36" t="s">
        <v>93</v>
      </c>
      <c r="B7" s="36"/>
      <c r="C7" s="36"/>
      <c r="D7" s="36"/>
      <c r="E7" s="35"/>
    </row>
    <row r="9" customFormat="false" ht="30" hidden="false" customHeight="true" outlineLevel="0" collapsed="false">
      <c r="A9" s="37" t="s">
        <v>12</v>
      </c>
      <c r="B9" s="37" t="s">
        <v>14</v>
      </c>
      <c r="C9" s="37" t="s">
        <v>15</v>
      </c>
      <c r="D9" s="37" t="s">
        <v>94</v>
      </c>
      <c r="E9" s="37" t="s">
        <v>95</v>
      </c>
      <c r="F9" s="37" t="s">
        <v>96</v>
      </c>
      <c r="G9" s="37"/>
      <c r="H9" s="37" t="s">
        <v>20</v>
      </c>
    </row>
    <row r="10" customFormat="false" ht="25.5" hidden="false" customHeight="true" outlineLevel="0" collapsed="false">
      <c r="A10" s="37"/>
      <c r="B10" s="37"/>
      <c r="C10" s="37"/>
      <c r="D10" s="38" t="s">
        <v>97</v>
      </c>
      <c r="E10" s="38" t="s">
        <v>97</v>
      </c>
      <c r="F10" s="38" t="s">
        <v>98</v>
      </c>
      <c r="G10" s="38" t="s">
        <v>99</v>
      </c>
      <c r="H10" s="37"/>
    </row>
    <row r="11" customFormat="false" ht="18" hidden="false" customHeight="true" outlineLevel="0" collapsed="false">
      <c r="A11" s="39"/>
      <c r="B11" s="35"/>
      <c r="C11" s="35"/>
      <c r="D11" s="35"/>
      <c r="E11" s="35"/>
      <c r="F11" s="35"/>
      <c r="G11" s="35"/>
      <c r="H11" s="35"/>
    </row>
    <row r="13" customFormat="false" ht="19.5" hidden="false" customHeight="true" outlineLevel="0" collapsed="false">
      <c r="A13" s="37" t="s">
        <v>100</v>
      </c>
      <c r="B13" s="37"/>
      <c r="C13" s="37"/>
      <c r="D13" s="37"/>
      <c r="E13" s="37"/>
      <c r="F13" s="37" t="s">
        <v>101</v>
      </c>
      <c r="G13" s="37"/>
      <c r="H13" s="37"/>
    </row>
    <row r="14" customFormat="false" ht="25.5" hidden="false" customHeight="true" outlineLevel="0" collapsed="false">
      <c r="A14" s="38" t="s">
        <v>102</v>
      </c>
      <c r="B14" s="38"/>
      <c r="C14" s="38"/>
      <c r="D14" s="38" t="s">
        <v>103</v>
      </c>
      <c r="E14" s="38"/>
      <c r="F14" s="38" t="s">
        <v>104</v>
      </c>
      <c r="G14" s="38" t="s">
        <v>105</v>
      </c>
      <c r="H14" s="38"/>
    </row>
    <row r="15" customFormat="false" ht="18" hidden="false" customHeight="true" outlineLevel="0" collapsed="false">
      <c r="A15" s="40"/>
      <c r="B15" s="40"/>
      <c r="C15" s="40"/>
      <c r="D15" s="35"/>
      <c r="E15" s="35"/>
      <c r="F15" s="35"/>
      <c r="G15" s="35"/>
      <c r="H15" s="35"/>
    </row>
    <row r="17" customFormat="false" ht="30" hidden="false" customHeight="true" outlineLevel="0" collapsed="false">
      <c r="A17" s="37" t="s">
        <v>26</v>
      </c>
      <c r="B17" s="37" t="s">
        <v>25</v>
      </c>
      <c r="C17" s="37"/>
      <c r="D17" s="37" t="s">
        <v>106</v>
      </c>
      <c r="E17" s="37"/>
      <c r="F17" s="37" t="s">
        <v>107</v>
      </c>
      <c r="G17" s="37"/>
      <c r="H17" s="37" t="s">
        <v>108</v>
      </c>
    </row>
    <row r="18" customFormat="false" ht="18" hidden="false" customHeight="true" outlineLevel="0" collapsed="false">
      <c r="A18" s="35"/>
      <c r="B18" s="35"/>
      <c r="C18" s="35"/>
      <c r="D18" s="41" t="str">
        <f aca="false">IF(COUNT(C21:C40)=0,"",SUM(C21:C40)-SUM(C44:C49))</f>
        <v/>
      </c>
      <c r="E18" s="41"/>
      <c r="F18" s="42"/>
      <c r="G18" s="42"/>
      <c r="H18" s="43" t="str">
        <f aca="false">IF(OR(D18="",F18=""),"",D18*F18)</f>
        <v/>
      </c>
    </row>
    <row r="20" customFormat="false" ht="27.75" hidden="false" customHeight="true" outlineLevel="0" collapsed="false">
      <c r="A20" s="34" t="s">
        <v>9</v>
      </c>
      <c r="B20" s="37" t="s">
        <v>109</v>
      </c>
      <c r="C20" s="37" t="s">
        <v>110</v>
      </c>
      <c r="D20" s="37" t="s">
        <v>111</v>
      </c>
      <c r="E20" s="37" t="s">
        <v>112</v>
      </c>
      <c r="F20" s="37"/>
      <c r="G20" s="37"/>
      <c r="H20" s="37"/>
    </row>
    <row r="21" customFormat="false" ht="15.75" hidden="false" customHeight="true" outlineLevel="0" collapsed="false">
      <c r="A21" s="34"/>
      <c r="B21" s="39"/>
      <c r="C21" s="35"/>
      <c r="D21" s="44" t="str">
        <f aca="false">IF(C21="","",IF($A$18="","",$A$18-SUM($C$21:C21)))</f>
        <v/>
      </c>
      <c r="E21" s="45"/>
      <c r="F21" s="45"/>
      <c r="G21" s="45"/>
      <c r="H21" s="45"/>
    </row>
    <row r="22" customFormat="false" ht="15.75" hidden="false" customHeight="true" outlineLevel="0" collapsed="false">
      <c r="A22" s="34"/>
      <c r="B22" s="39"/>
      <c r="C22" s="35"/>
      <c r="D22" s="44" t="str">
        <f aca="false">IF(C22="","",IF($A$18="","",$A$18-SUM($C$21:C22)))</f>
        <v/>
      </c>
      <c r="E22" s="45"/>
      <c r="F22" s="45"/>
      <c r="G22" s="45"/>
      <c r="H22" s="45"/>
    </row>
    <row r="23" customFormat="false" ht="15.75" hidden="false" customHeight="true" outlineLevel="0" collapsed="false">
      <c r="A23" s="34"/>
      <c r="B23" s="39"/>
      <c r="C23" s="35"/>
      <c r="D23" s="44" t="str">
        <f aca="false">IF(C23="","",IF($A$18="","",$A$18-SUM($C$21:C23)))</f>
        <v/>
      </c>
      <c r="E23" s="45"/>
      <c r="F23" s="45"/>
      <c r="G23" s="45"/>
      <c r="H23" s="45"/>
    </row>
    <row r="24" customFormat="false" ht="15.75" hidden="false" customHeight="true" outlineLevel="0" collapsed="false">
      <c r="A24" s="34"/>
      <c r="B24" s="39"/>
      <c r="C24" s="35"/>
      <c r="D24" s="44" t="str">
        <f aca="false">IF(C24="","",IF($A$18="","",$A$18-SUM($C$21:C24)))</f>
        <v/>
      </c>
      <c r="E24" s="45"/>
      <c r="F24" s="45"/>
      <c r="G24" s="45"/>
      <c r="H24" s="45"/>
    </row>
    <row r="25" customFormat="false" ht="15.75" hidden="false" customHeight="true" outlineLevel="0" collapsed="false">
      <c r="A25" s="34"/>
      <c r="B25" s="39"/>
      <c r="C25" s="35"/>
      <c r="D25" s="44" t="str">
        <f aca="false">IF(C25="","",IF($A$18="","",$A$18-SUM($C$21:C25)))</f>
        <v/>
      </c>
      <c r="E25" s="45"/>
      <c r="F25" s="45"/>
      <c r="G25" s="45"/>
      <c r="H25" s="45"/>
    </row>
    <row r="26" customFormat="false" ht="15.75" hidden="false" customHeight="true" outlineLevel="0" collapsed="false">
      <c r="A26" s="34"/>
      <c r="B26" s="39"/>
      <c r="C26" s="35"/>
      <c r="D26" s="44" t="str">
        <f aca="false">IF(C26="","",IF($A$18="","",$A$18-SUM($C$21:C26)))</f>
        <v/>
      </c>
      <c r="E26" s="45"/>
      <c r="F26" s="45"/>
      <c r="G26" s="45"/>
      <c r="H26" s="45"/>
    </row>
    <row r="27" customFormat="false" ht="15.75" hidden="false" customHeight="true" outlineLevel="0" collapsed="false">
      <c r="A27" s="34"/>
      <c r="B27" s="39"/>
      <c r="C27" s="35"/>
      <c r="D27" s="44" t="str">
        <f aca="false">IF(C27="","",IF($A$18="","",$A$18-SUM($C$21:C27)))</f>
        <v/>
      </c>
      <c r="E27" s="45"/>
      <c r="F27" s="45"/>
      <c r="G27" s="45"/>
      <c r="H27" s="45"/>
    </row>
    <row r="28" customFormat="false" ht="15.75" hidden="false" customHeight="true" outlineLevel="0" collapsed="false">
      <c r="A28" s="34"/>
      <c r="B28" s="39"/>
      <c r="C28" s="35"/>
      <c r="D28" s="44" t="str">
        <f aca="false">IF(C28="","",IF($A$18="","",$A$18-SUM($C$21:C28)))</f>
        <v/>
      </c>
      <c r="E28" s="45"/>
      <c r="F28" s="45"/>
      <c r="G28" s="45"/>
      <c r="H28" s="45"/>
    </row>
    <row r="29" customFormat="false" ht="15.75" hidden="false" customHeight="true" outlineLevel="0" collapsed="false">
      <c r="A29" s="34"/>
      <c r="B29" s="39"/>
      <c r="C29" s="35"/>
      <c r="D29" s="44" t="str">
        <f aca="false">IF(C29="","",IF($A$18="","",$A$18-SUM($C$21:C29)))</f>
        <v/>
      </c>
      <c r="E29" s="45"/>
      <c r="F29" s="45"/>
      <c r="G29" s="45"/>
      <c r="H29" s="45"/>
    </row>
    <row r="30" customFormat="false" ht="15.75" hidden="false" customHeight="true" outlineLevel="0" collapsed="false">
      <c r="A30" s="34"/>
      <c r="B30" s="39"/>
      <c r="C30" s="35"/>
      <c r="D30" s="44" t="str">
        <f aca="false">IF(C30="","",IF($A$18="","",$A$18-SUM($C$21:C30)))</f>
        <v/>
      </c>
      <c r="E30" s="45"/>
      <c r="F30" s="45"/>
      <c r="G30" s="45"/>
      <c r="H30" s="45"/>
    </row>
    <row r="31" customFormat="false" ht="15.75" hidden="false" customHeight="true" outlineLevel="0" collapsed="false">
      <c r="A31" s="34"/>
      <c r="B31" s="39"/>
      <c r="C31" s="35"/>
      <c r="D31" s="44" t="str">
        <f aca="false">IF(C31="","",IF($A$18="","",$A$18-SUM($C$21:C31)))</f>
        <v/>
      </c>
      <c r="E31" s="45"/>
      <c r="F31" s="45"/>
      <c r="G31" s="45"/>
      <c r="H31" s="45"/>
    </row>
    <row r="32" customFormat="false" ht="15.75" hidden="false" customHeight="true" outlineLevel="0" collapsed="false">
      <c r="A32" s="34"/>
      <c r="B32" s="39"/>
      <c r="C32" s="35"/>
      <c r="D32" s="44" t="str">
        <f aca="false">IF(C32="","",IF($A$18="","",$A$18-SUM($C$21:C32)))</f>
        <v/>
      </c>
      <c r="E32" s="45"/>
      <c r="F32" s="45"/>
      <c r="G32" s="45"/>
      <c r="H32" s="45"/>
    </row>
    <row r="33" customFormat="false" ht="15.75" hidden="false" customHeight="true" outlineLevel="0" collapsed="false">
      <c r="A33" s="34"/>
      <c r="B33" s="39"/>
      <c r="C33" s="35"/>
      <c r="D33" s="44" t="str">
        <f aca="false">IF(C33="","",IF($A$18="","",$A$18-SUM($C$21:C33)))</f>
        <v/>
      </c>
      <c r="E33" s="45"/>
      <c r="F33" s="45"/>
      <c r="G33" s="45"/>
      <c r="H33" s="45"/>
    </row>
    <row r="34" customFormat="false" ht="15.75" hidden="false" customHeight="true" outlineLevel="0" collapsed="false">
      <c r="A34" s="34"/>
      <c r="B34" s="39"/>
      <c r="C34" s="35"/>
      <c r="D34" s="44" t="str">
        <f aca="false">IF(C34="","",IF($A$18="","",$A$18-SUM($C$21:C34)))</f>
        <v/>
      </c>
      <c r="E34" s="45"/>
      <c r="F34" s="45"/>
      <c r="G34" s="45"/>
      <c r="H34" s="45"/>
    </row>
    <row r="35" customFormat="false" ht="15.75" hidden="false" customHeight="true" outlineLevel="0" collapsed="false">
      <c r="A35" s="34"/>
      <c r="B35" s="39"/>
      <c r="C35" s="35"/>
      <c r="D35" s="44" t="str">
        <f aca="false">IF(C35="","",IF($A$18="","",$A$18-SUM($C$21:C35)))</f>
        <v/>
      </c>
      <c r="E35" s="45"/>
      <c r="F35" s="45"/>
      <c r="G35" s="45"/>
      <c r="H35" s="45"/>
    </row>
    <row r="36" customFormat="false" ht="15.75" hidden="false" customHeight="true" outlineLevel="0" collapsed="false">
      <c r="A36" s="34"/>
      <c r="B36" s="39"/>
      <c r="C36" s="35"/>
      <c r="D36" s="44" t="str">
        <f aca="false">IF(C36="","",IF($A$18="","",$A$18-SUM($C$21:C36)))</f>
        <v/>
      </c>
      <c r="E36" s="45"/>
      <c r="F36" s="45"/>
      <c r="G36" s="45"/>
      <c r="H36" s="45"/>
    </row>
    <row r="37" customFormat="false" ht="15.75" hidden="false" customHeight="true" outlineLevel="0" collapsed="false">
      <c r="A37" s="34"/>
      <c r="B37" s="39"/>
      <c r="C37" s="35"/>
      <c r="D37" s="44" t="str">
        <f aca="false">IF(C37="","",IF($A$18="","",$A$18-SUM($C$21:C37)))</f>
        <v/>
      </c>
      <c r="E37" s="45"/>
      <c r="F37" s="45"/>
      <c r="G37" s="45"/>
      <c r="H37" s="45"/>
    </row>
    <row r="38" customFormat="false" ht="15.75" hidden="false" customHeight="true" outlineLevel="0" collapsed="false">
      <c r="A38" s="34"/>
      <c r="B38" s="39"/>
      <c r="C38" s="35"/>
      <c r="D38" s="44" t="str">
        <f aca="false">IF(C38="","",IF($A$18="","",$A$18-SUM($C$21:C38)))</f>
        <v/>
      </c>
      <c r="E38" s="45"/>
      <c r="F38" s="45"/>
      <c r="G38" s="45"/>
      <c r="H38" s="45"/>
    </row>
    <row r="39" customFormat="false" ht="15.75" hidden="false" customHeight="true" outlineLevel="0" collapsed="false">
      <c r="A39" s="34"/>
      <c r="B39" s="39"/>
      <c r="C39" s="35"/>
      <c r="D39" s="44" t="str">
        <f aca="false">IF(C39="","",IF($A$18="","",$A$18-SUM($C$21:C39)))</f>
        <v/>
      </c>
      <c r="E39" s="45"/>
      <c r="F39" s="45"/>
      <c r="G39" s="45"/>
      <c r="H39" s="45"/>
    </row>
    <row r="40" customFormat="false" ht="15.75" hidden="false" customHeight="true" outlineLevel="0" collapsed="false">
      <c r="A40" s="34"/>
      <c r="B40" s="39"/>
      <c r="C40" s="35"/>
      <c r="D40" s="44" t="str">
        <f aca="false">IF(C40="","",IF($A$18="","",$A$18-SUM($C$21:C40)))</f>
        <v/>
      </c>
      <c r="E40" s="45"/>
      <c r="F40" s="45"/>
      <c r="G40" s="45"/>
      <c r="H40" s="45"/>
    </row>
    <row r="42" customFormat="false" ht="15" hidden="false" customHeight="false" outlineLevel="0" collapsed="false">
      <c r="A42" s="46" t="s">
        <v>113</v>
      </c>
      <c r="B42" s="46"/>
      <c r="C42" s="46"/>
      <c r="D42" s="46"/>
      <c r="E42" s="46"/>
      <c r="F42" s="46"/>
      <c r="G42" s="46"/>
      <c r="H42" s="46"/>
    </row>
    <row r="43" customFormat="false" ht="27.75" hidden="false" customHeight="true" outlineLevel="0" collapsed="false">
      <c r="A43" s="34" t="s">
        <v>114</v>
      </c>
      <c r="B43" s="37" t="s">
        <v>109</v>
      </c>
      <c r="C43" s="37" t="s">
        <v>110</v>
      </c>
      <c r="D43" s="37" t="s">
        <v>111</v>
      </c>
      <c r="E43" s="37" t="s">
        <v>112</v>
      </c>
      <c r="F43" s="37"/>
      <c r="G43" s="37"/>
      <c r="H43" s="37"/>
    </row>
    <row r="44" customFormat="false" ht="15.75" hidden="false" customHeight="true" outlineLevel="0" collapsed="false">
      <c r="A44" s="34"/>
      <c r="B44" s="39"/>
      <c r="C44" s="35"/>
      <c r="D44" s="44" t="str">
        <f aca="false">IF(C44="","",IF($A$18="","",$A$18-SUM($C$21:$C$40)+SUM($C$44:C44)))</f>
        <v/>
      </c>
      <c r="E44" s="45"/>
      <c r="F44" s="45"/>
      <c r="G44" s="45"/>
      <c r="H44" s="45"/>
    </row>
    <row r="45" customFormat="false" ht="15.75" hidden="false" customHeight="true" outlineLevel="0" collapsed="false">
      <c r="A45" s="34"/>
      <c r="B45" s="39"/>
      <c r="C45" s="35"/>
      <c r="D45" s="44" t="str">
        <f aca="false">IF(C45="","",IF($A$18="","",$A$18-SUM($C$21:$C$40)+SUM($C$44:C45)))</f>
        <v/>
      </c>
      <c r="E45" s="45"/>
      <c r="F45" s="45"/>
      <c r="G45" s="45"/>
      <c r="H45" s="45"/>
    </row>
    <row r="46" customFormat="false" ht="15.75" hidden="false" customHeight="true" outlineLevel="0" collapsed="false">
      <c r="A46" s="34"/>
      <c r="B46" s="39"/>
      <c r="C46" s="35"/>
      <c r="D46" s="44" t="str">
        <f aca="false">IF(C46="","",IF($A$18="","",$A$18-SUM($C$21:$C$40)+SUM($C$44:C46)))</f>
        <v/>
      </c>
      <c r="E46" s="45"/>
      <c r="F46" s="45"/>
      <c r="G46" s="45"/>
      <c r="H46" s="45"/>
    </row>
    <row r="47" customFormat="false" ht="15.75" hidden="false" customHeight="true" outlineLevel="0" collapsed="false">
      <c r="A47" s="34"/>
      <c r="B47" s="39"/>
      <c r="C47" s="35"/>
      <c r="D47" s="44" t="str">
        <f aca="false">IF(C47="","",IF($A$18="","",$A$18-SUM($C$21:$C$40)+SUM($C$44:C47)))</f>
        <v/>
      </c>
      <c r="E47" s="45"/>
      <c r="F47" s="45"/>
      <c r="G47" s="45"/>
      <c r="H47" s="45"/>
    </row>
    <row r="48" customFormat="false" ht="15.75" hidden="false" customHeight="true" outlineLevel="0" collapsed="false">
      <c r="A48" s="34"/>
      <c r="B48" s="39"/>
      <c r="C48" s="35"/>
      <c r="D48" s="44" t="str">
        <f aca="false">IF(C48="","",IF($A$18="","",$A$18-SUM($C$21:$C$40)+SUM($C$44:C48)))</f>
        <v/>
      </c>
      <c r="E48" s="45"/>
      <c r="F48" s="45"/>
      <c r="G48" s="45"/>
      <c r="H48" s="45"/>
    </row>
    <row r="49" customFormat="false" ht="15.75" hidden="false" customHeight="true" outlineLevel="0" collapsed="false">
      <c r="A49" s="34"/>
      <c r="B49" s="39"/>
      <c r="C49" s="35"/>
      <c r="D49" s="44" t="str">
        <f aca="false">IF(C49="","",IF($A$18="","",$A$18-SUM($C$21:$C$40)+SUM($C$44:C49)))</f>
        <v/>
      </c>
      <c r="E49" s="45"/>
      <c r="F49" s="45"/>
      <c r="G49" s="45"/>
      <c r="H49" s="45"/>
    </row>
    <row r="52" customFormat="false" ht="15" hidden="false" customHeight="false" outlineLevel="0" collapsed="false">
      <c r="A52" s="47" t="s">
        <v>115</v>
      </c>
      <c r="B52" s="47"/>
      <c r="C52" s="47"/>
      <c r="D52" s="48"/>
      <c r="F52" s="48"/>
      <c r="G52" s="48"/>
    </row>
    <row r="53" customFormat="false" ht="15" hidden="false" customHeight="false" outlineLevel="0" collapsed="false">
      <c r="D53" s="49" t="s">
        <v>116</v>
      </c>
      <c r="F53" s="49" t="s">
        <v>117</v>
      </c>
      <c r="G53" s="49" t="s">
        <v>118</v>
      </c>
    </row>
    <row r="55" customFormat="false" ht="15" hidden="false" customHeight="false" outlineLevel="0" collapsed="false">
      <c r="A55" s="47" t="s">
        <v>119</v>
      </c>
      <c r="B55" s="47"/>
      <c r="C55" s="47"/>
      <c r="D55" s="48"/>
      <c r="F55" s="48"/>
      <c r="G55" s="48"/>
    </row>
    <row r="56" customFormat="false" ht="15" hidden="false" customHeight="false" outlineLevel="0" collapsed="false">
      <c r="D56" s="49" t="s">
        <v>116</v>
      </c>
      <c r="F56" s="49" t="s">
        <v>117</v>
      </c>
      <c r="G56" s="49" t="s">
        <v>118</v>
      </c>
    </row>
    <row r="58" customFormat="false" ht="15" hidden="false" customHeight="false" outlineLevel="0" collapsed="false">
      <c r="A58" s="47" t="s">
        <v>120</v>
      </c>
      <c r="B58" s="47"/>
      <c r="C58" s="47"/>
      <c r="F58" s="48"/>
      <c r="G58" s="48"/>
    </row>
    <row r="59" customFormat="false" ht="15" hidden="false" customHeight="false" outlineLevel="0" collapsed="false">
      <c r="F59" s="49" t="s">
        <v>117</v>
      </c>
      <c r="G59" s="49" t="s">
        <v>118</v>
      </c>
    </row>
    <row r="61" customFormat="false" ht="15" hidden="false" customHeight="false" outlineLevel="0" collapsed="false">
      <c r="A61" s="31" t="s">
        <v>121</v>
      </c>
    </row>
    <row r="63" customFormat="false" ht="15" hidden="false" customHeight="false" outlineLevel="0" collapsed="false">
      <c r="A63" s="50" t="s">
        <v>122</v>
      </c>
    </row>
    <row r="64" customFormat="false" ht="15" hidden="false" customHeight="false" outlineLevel="0" collapsed="false">
      <c r="A64" s="51" t="s">
        <v>123</v>
      </c>
    </row>
  </sheetData>
  <mergeCells count="57">
    <mergeCell ref="F1:H1"/>
    <mergeCell ref="F2:H2"/>
    <mergeCell ref="B4:E4"/>
    <mergeCell ref="A7:D7"/>
    <mergeCell ref="A9:A10"/>
    <mergeCell ref="B9:B10"/>
    <mergeCell ref="C9:C10"/>
    <mergeCell ref="F9:G9"/>
    <mergeCell ref="H9:H10"/>
    <mergeCell ref="A13:E13"/>
    <mergeCell ref="F13:H13"/>
    <mergeCell ref="A14:C14"/>
    <mergeCell ref="D14:E14"/>
    <mergeCell ref="G14:H14"/>
    <mergeCell ref="A15:C15"/>
    <mergeCell ref="D15:E15"/>
    <mergeCell ref="G15:H15"/>
    <mergeCell ref="B17:C17"/>
    <mergeCell ref="D17:E17"/>
    <mergeCell ref="F17:G17"/>
    <mergeCell ref="B18:C18"/>
    <mergeCell ref="D18:E18"/>
    <mergeCell ref="F18:G18"/>
    <mergeCell ref="A20:A40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38:H38"/>
    <mergeCell ref="E39:H39"/>
    <mergeCell ref="E40:H40"/>
    <mergeCell ref="A42:H42"/>
    <mergeCell ref="A43:A49"/>
    <mergeCell ref="E43:H43"/>
    <mergeCell ref="E44:H44"/>
    <mergeCell ref="E45:H45"/>
    <mergeCell ref="E46:H46"/>
    <mergeCell ref="E47:H47"/>
    <mergeCell ref="E48:H48"/>
    <mergeCell ref="E49:H49"/>
    <mergeCell ref="A52:C52"/>
    <mergeCell ref="A55:C55"/>
    <mergeCell ref="A58:C58"/>
  </mergeCells>
  <hyperlinks>
    <hyperlink ref="A64" r:id="rId1" display="Шаблон от AverDoc —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30"/>
    <col collapsed="false" customWidth="true" hidden="false" outlineLevel="0" max="4" min="3" style="0" width="10"/>
    <col collapsed="false" customWidth="true" hidden="false" outlineLevel="0" max="5" min="5" style="0" width="4"/>
    <col collapsed="false" customWidth="true" hidden="false" outlineLevel="0" max="6" min="6" style="0" width="58"/>
  </cols>
  <sheetData>
    <row r="1" customFormat="false" ht="18.55" hidden="false" customHeight="false" outlineLevel="0" collapsed="false">
      <c r="A1" s="52" t="s">
        <v>124</v>
      </c>
    </row>
    <row r="3" customFormat="false" ht="15" hidden="false" customHeight="false" outlineLevel="0" collapsed="false">
      <c r="A3" s="53" t="s">
        <v>125</v>
      </c>
      <c r="B3" s="53" t="s">
        <v>126</v>
      </c>
      <c r="C3" s="53" t="s">
        <v>127</v>
      </c>
      <c r="D3" s="53" t="s">
        <v>128</v>
      </c>
      <c r="F3" s="54" t="s">
        <v>129</v>
      </c>
    </row>
    <row r="4" customFormat="false" ht="31.5" hidden="false" customHeight="true" outlineLevel="0" collapsed="false">
      <c r="A4" s="55" t="s">
        <v>62</v>
      </c>
      <c r="B4" s="55" t="s">
        <v>70</v>
      </c>
      <c r="C4" s="55" t="s">
        <v>73</v>
      </c>
      <c r="D4" s="55" t="s">
        <v>72</v>
      </c>
      <c r="F4" s="56" t="s">
        <v>130</v>
      </c>
    </row>
    <row r="5" customFormat="false" ht="15" hidden="false" customHeight="false" outlineLevel="0" collapsed="false">
      <c r="A5" s="55"/>
      <c r="B5" s="55" t="s">
        <v>79</v>
      </c>
      <c r="C5" s="55" t="s">
        <v>82</v>
      </c>
      <c r="D5" s="55" t="s">
        <v>81</v>
      </c>
    </row>
    <row r="6" customFormat="false" ht="31.5" hidden="false" customHeight="true" outlineLevel="0" collapsed="false">
      <c r="A6" s="55"/>
      <c r="B6" s="55"/>
      <c r="C6" s="55"/>
      <c r="D6" s="55"/>
      <c r="F6" s="56" t="s">
        <v>131</v>
      </c>
    </row>
    <row r="7" customFormat="false" ht="15" hidden="false" customHeight="false" outlineLevel="0" collapsed="false">
      <c r="A7" s="55"/>
      <c r="B7" s="55"/>
      <c r="C7" s="55"/>
      <c r="D7" s="55"/>
    </row>
    <row r="8" customFormat="false" ht="31.5" hidden="false" customHeight="true" outlineLevel="0" collapsed="false">
      <c r="A8" s="55"/>
      <c r="B8" s="55"/>
      <c r="C8" s="55"/>
      <c r="D8" s="55"/>
      <c r="F8" s="56" t="s">
        <v>132</v>
      </c>
    </row>
    <row r="9" customFormat="false" ht="15" hidden="false" customHeight="false" outlineLevel="0" collapsed="false">
      <c r="A9" s="55"/>
      <c r="B9" s="55"/>
      <c r="C9" s="55"/>
      <c r="D9" s="55"/>
    </row>
    <row r="10" customFormat="false" ht="15" hidden="false" customHeight="false" outlineLevel="0" collapsed="false">
      <c r="A10" s="55"/>
      <c r="B10" s="55"/>
      <c r="C10" s="55"/>
      <c r="D10" s="55"/>
    </row>
    <row r="11" customFormat="false" ht="15" hidden="false" customHeight="false" outlineLevel="0" collapsed="false">
      <c r="A11" s="55"/>
      <c r="B11" s="55"/>
      <c r="C11" s="55"/>
      <c r="D11" s="55"/>
    </row>
    <row r="12" customFormat="false" ht="15" hidden="false" customHeight="false" outlineLevel="0" collapsed="false">
      <c r="A12" s="55"/>
      <c r="B12" s="55"/>
      <c r="C12" s="55"/>
      <c r="D12" s="55"/>
    </row>
    <row r="13" customFormat="false" ht="15" hidden="false" customHeight="false" outlineLevel="0" collapsed="false">
      <c r="A13" s="55"/>
      <c r="B13" s="55"/>
      <c r="C13" s="55"/>
      <c r="D13" s="55"/>
    </row>
    <row r="14" customFormat="false" ht="15" hidden="false" customHeight="false" outlineLevel="0" collapsed="false">
      <c r="A14" s="55"/>
      <c r="B14" s="55"/>
      <c r="C14" s="55"/>
      <c r="D14" s="55"/>
    </row>
    <row r="15" customFormat="false" ht="15" hidden="false" customHeight="false" outlineLevel="0" collapsed="false">
      <c r="A15" s="55"/>
      <c r="B15" s="55"/>
      <c r="C15" s="55"/>
      <c r="D15" s="55"/>
    </row>
    <row r="16" customFormat="false" ht="15" hidden="false" customHeight="false" outlineLevel="0" collapsed="false">
      <c r="A16" s="55"/>
      <c r="B16" s="55"/>
      <c r="C16" s="55"/>
      <c r="D16" s="55"/>
    </row>
    <row r="17" customFormat="false" ht="15" hidden="false" customHeight="false" outlineLevel="0" collapsed="false">
      <c r="A17" s="55"/>
      <c r="B17" s="55"/>
      <c r="C17" s="55"/>
      <c r="D17" s="55"/>
    </row>
    <row r="18" customFormat="false" ht="15" hidden="false" customHeight="false" outlineLevel="0" collapsed="false">
      <c r="A18" s="55"/>
      <c r="B18" s="55"/>
      <c r="C18" s="55"/>
      <c r="D18" s="55"/>
    </row>
    <row r="19" customFormat="false" ht="15" hidden="false" customHeight="false" outlineLevel="0" collapsed="false">
      <c r="A19" s="55"/>
      <c r="B19" s="55"/>
      <c r="C19" s="55"/>
      <c r="D19" s="55"/>
    </row>
    <row r="20" customFormat="false" ht="15" hidden="false" customHeight="false" outlineLevel="0" collapsed="false">
      <c r="A20" s="55"/>
      <c r="B20" s="55"/>
      <c r="C20" s="55"/>
      <c r="D20" s="55"/>
    </row>
    <row r="21" customFormat="false" ht="15" hidden="false" customHeight="false" outlineLevel="0" collapsed="false">
      <c r="A21" s="55"/>
      <c r="B21" s="55"/>
      <c r="C21" s="55"/>
      <c r="D21" s="55"/>
    </row>
    <row r="22" customFormat="false" ht="15" hidden="false" customHeight="false" outlineLevel="0" collapsed="false">
      <c r="A22" s="55"/>
      <c r="B22" s="55"/>
      <c r="C22" s="55"/>
      <c r="D22" s="55"/>
    </row>
    <row r="23" customFormat="false" ht="15" hidden="false" customHeight="false" outlineLevel="0" collapsed="false">
      <c r="A23" s="55"/>
      <c r="B23" s="55"/>
      <c r="C23" s="55"/>
      <c r="D23" s="55"/>
    </row>
    <row r="24" customFormat="false" ht="15" hidden="false" customHeight="false" outlineLevel="0" collapsed="false">
      <c r="A24" s="55"/>
      <c r="B24" s="55"/>
      <c r="C24" s="55"/>
      <c r="D24" s="55"/>
    </row>
    <row r="25" customFormat="false" ht="15" hidden="false" customHeight="false" outlineLevel="0" collapsed="false">
      <c r="A25" s="55"/>
      <c r="B25" s="55"/>
      <c r="C25" s="55"/>
      <c r="D25" s="55"/>
    </row>
    <row r="26" customFormat="false" ht="15" hidden="false" customHeight="false" outlineLevel="0" collapsed="false">
      <c r="A26" s="55"/>
      <c r="B26" s="55"/>
      <c r="C26" s="55"/>
      <c r="D26" s="55"/>
    </row>
    <row r="27" customFormat="false" ht="15" hidden="false" customHeight="false" outlineLevel="0" collapsed="false">
      <c r="A27" s="55"/>
      <c r="B27" s="55"/>
      <c r="C27" s="55"/>
      <c r="D27" s="55"/>
    </row>
    <row r="28" customFormat="false" ht="15" hidden="false" customHeight="false" outlineLevel="0" collapsed="false">
      <c r="A28" s="55"/>
      <c r="B28" s="55"/>
      <c r="C28" s="55"/>
      <c r="D28" s="55"/>
    </row>
    <row r="29" customFormat="false" ht="15" hidden="false" customHeight="false" outlineLevel="0" collapsed="false">
      <c r="A29" s="55"/>
      <c r="B29" s="55"/>
      <c r="C29" s="55"/>
      <c r="D29" s="55"/>
    </row>
    <row r="30" customFormat="false" ht="15" hidden="false" customHeight="false" outlineLevel="0" collapsed="false">
      <c r="A30" s="55"/>
      <c r="B30" s="55"/>
      <c r="C30" s="55"/>
      <c r="D30" s="55"/>
    </row>
    <row r="31" customFormat="false" ht="15" hidden="false" customHeight="false" outlineLevel="0" collapsed="false">
      <c r="A31" s="55"/>
      <c r="B31" s="55"/>
      <c r="C31" s="55"/>
      <c r="D31" s="55"/>
    </row>
    <row r="32" customFormat="false" ht="15" hidden="false" customHeight="false" outlineLevel="0" collapsed="false">
      <c r="A32" s="55"/>
      <c r="B32" s="55"/>
      <c r="C32" s="55"/>
      <c r="D32" s="55"/>
    </row>
    <row r="33" customFormat="false" ht="15" hidden="false" customHeight="false" outlineLevel="0" collapsed="false">
      <c r="A33" s="55"/>
      <c r="B33" s="55"/>
      <c r="C33" s="55"/>
      <c r="D33" s="55"/>
    </row>
    <row r="34" customFormat="false" ht="15" hidden="false" customHeight="false" outlineLevel="0" collapsed="false">
      <c r="A34" s="55"/>
      <c r="B34" s="55"/>
      <c r="C34" s="55"/>
      <c r="D34" s="55"/>
    </row>
    <row r="35" customFormat="false" ht="15" hidden="false" customHeight="false" outlineLevel="0" collapsed="false">
      <c r="A35" s="55"/>
      <c r="B35" s="55"/>
      <c r="C35" s="55"/>
      <c r="D35" s="55"/>
    </row>
    <row r="36" customFormat="false" ht="15" hidden="false" customHeight="false" outlineLevel="0" collapsed="false">
      <c r="A36" s="55"/>
      <c r="B36" s="55"/>
      <c r="C36" s="55"/>
      <c r="D36" s="55"/>
    </row>
    <row r="37" customFormat="false" ht="15" hidden="false" customHeight="false" outlineLevel="0" collapsed="false">
      <c r="A37" s="55"/>
      <c r="B37" s="55"/>
      <c r="C37" s="55"/>
      <c r="D37" s="55"/>
    </row>
    <row r="38" customFormat="false" ht="15" hidden="false" customHeight="false" outlineLevel="0" collapsed="false">
      <c r="A38" s="55"/>
      <c r="B38" s="55"/>
      <c r="C38" s="55"/>
      <c r="D38" s="55"/>
    </row>
    <row r="39" customFormat="false" ht="15" hidden="false" customHeight="false" outlineLevel="0" collapsed="false">
      <c r="A39" s="55"/>
      <c r="B39" s="55"/>
      <c r="C39" s="55"/>
      <c r="D39" s="55"/>
    </row>
    <row r="40" customFormat="false" ht="15" hidden="false" customHeight="false" outlineLevel="0" collapsed="false">
      <c r="A40" s="55"/>
      <c r="B40" s="55"/>
      <c r="C40" s="55"/>
      <c r="D40" s="55"/>
    </row>
    <row r="41" customFormat="false" ht="15" hidden="false" customHeight="false" outlineLevel="0" collapsed="false">
      <c r="A41" s="55"/>
      <c r="B41" s="55"/>
      <c r="C41" s="55"/>
      <c r="D41" s="55"/>
    </row>
    <row r="42" customFormat="false" ht="15" hidden="false" customHeight="false" outlineLevel="0" collapsed="false">
      <c r="A42" s="55"/>
      <c r="B42" s="55"/>
      <c r="C42" s="55"/>
      <c r="D42" s="55"/>
    </row>
    <row r="43" customFormat="false" ht="15" hidden="false" customHeight="false" outlineLevel="0" collapsed="false">
      <c r="A43" s="55"/>
      <c r="B43" s="55"/>
      <c r="C43" s="55"/>
      <c r="D43" s="55"/>
    </row>
    <row r="44" customFormat="false" ht="15" hidden="false" customHeight="false" outlineLevel="0" collapsed="false">
      <c r="A44" s="55"/>
      <c r="B44" s="55"/>
      <c r="C44" s="55"/>
      <c r="D44" s="55"/>
    </row>
    <row r="45" customFormat="false" ht="15" hidden="false" customHeight="false" outlineLevel="0" collapsed="false">
      <c r="A45" s="55"/>
      <c r="B45" s="55"/>
      <c r="C45" s="55"/>
      <c r="D45" s="55"/>
    </row>
    <row r="46" customFormat="false" ht="15" hidden="false" customHeight="false" outlineLevel="0" collapsed="false">
      <c r="A46" s="55"/>
      <c r="B46" s="55"/>
      <c r="C46" s="55"/>
      <c r="D46" s="55"/>
    </row>
    <row r="47" customFormat="false" ht="15" hidden="false" customHeight="false" outlineLevel="0" collapsed="false">
      <c r="A47" s="55"/>
      <c r="B47" s="55"/>
      <c r="C47" s="55"/>
      <c r="D47" s="55"/>
    </row>
    <row r="48" customFormat="false" ht="15" hidden="false" customHeight="false" outlineLevel="0" collapsed="false">
      <c r="A48" s="55"/>
      <c r="B48" s="55"/>
      <c r="C48" s="55"/>
      <c r="D48" s="55"/>
    </row>
    <row r="49" customFormat="false" ht="15" hidden="false" customHeight="false" outlineLevel="0" collapsed="false">
      <c r="A49" s="55"/>
      <c r="B49" s="55"/>
      <c r="C49" s="55"/>
      <c r="D49" s="55"/>
    </row>
    <row r="50" customFormat="false" ht="15" hidden="false" customHeight="false" outlineLevel="0" collapsed="false">
      <c r="A50" s="55"/>
      <c r="B50" s="55"/>
      <c r="C50" s="55"/>
      <c r="D50" s="55"/>
    </row>
    <row r="51" customFormat="false" ht="15" hidden="false" customHeight="false" outlineLevel="0" collapsed="false">
      <c r="A51" s="55"/>
      <c r="B51" s="55"/>
      <c r="C51" s="55"/>
      <c r="D51" s="55"/>
    </row>
    <row r="52" customFormat="false" ht="15" hidden="false" customHeight="false" outlineLevel="0" collapsed="false">
      <c r="A52" s="55"/>
      <c r="B52" s="55"/>
      <c r="C52" s="55"/>
      <c r="D52" s="55"/>
    </row>
    <row r="53" customFormat="false" ht="15" hidden="false" customHeight="false" outlineLevel="0" collapsed="false">
      <c r="A53" s="55"/>
      <c r="B53" s="55"/>
      <c r="C53" s="55"/>
      <c r="D53" s="55"/>
    </row>
    <row r="54" customFormat="false" ht="15" hidden="false" customHeight="false" outlineLevel="0" collapsed="false">
      <c r="A54" s="55"/>
      <c r="B54" s="55"/>
      <c r="C54" s="55"/>
      <c r="D54" s="55"/>
    </row>
    <row r="55" customFormat="false" ht="15" hidden="false" customHeight="false" outlineLevel="0" collapsed="false">
      <c r="A55" s="55"/>
      <c r="B55" s="55"/>
      <c r="C55" s="55"/>
      <c r="D55" s="55"/>
    </row>
    <row r="56" customFormat="false" ht="15" hidden="false" customHeight="false" outlineLevel="0" collapsed="false">
      <c r="A56" s="55"/>
      <c r="B56" s="55"/>
      <c r="C56" s="55"/>
      <c r="D56" s="55"/>
    </row>
    <row r="57" customFormat="false" ht="15" hidden="false" customHeight="false" outlineLevel="0" collapsed="false">
      <c r="A57" s="55"/>
      <c r="B57" s="55"/>
      <c r="C57" s="55"/>
      <c r="D57" s="55"/>
    </row>
    <row r="58" customFormat="false" ht="15" hidden="false" customHeight="false" outlineLevel="0" collapsed="false">
      <c r="A58" s="55"/>
      <c r="B58" s="55"/>
      <c r="C58" s="55"/>
      <c r="D58" s="55"/>
    </row>
    <row r="59" customFormat="false" ht="15" hidden="false" customHeight="false" outlineLevel="0" collapsed="false">
      <c r="A59" s="55"/>
      <c r="B59" s="55"/>
      <c r="C59" s="55"/>
      <c r="D59" s="5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B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4" customFormat="false" ht="18.55" hidden="false" customHeight="false" outlineLevel="0" collapsed="false">
      <c r="B4" s="52" t="s">
        <v>133</v>
      </c>
    </row>
    <row r="6" customFormat="false" ht="15" hidden="false" customHeight="false" outlineLevel="0" collapsed="false">
      <c r="B6" s="53" t="s">
        <v>134</v>
      </c>
    </row>
    <row r="7" customFormat="false" ht="45.75" hidden="false" customHeight="true" outlineLevel="0" collapsed="false">
      <c r="B7" s="56" t="s">
        <v>135</v>
      </c>
    </row>
    <row r="9" customFormat="false" ht="15" hidden="false" customHeight="false" outlineLevel="0" collapsed="false">
      <c r="B9" s="53" t="s">
        <v>136</v>
      </c>
    </row>
    <row r="10" customFormat="false" ht="45.75" hidden="false" customHeight="true" outlineLevel="0" collapsed="false">
      <c r="B10" s="56" t="s">
        <v>137</v>
      </c>
    </row>
    <row r="12" customFormat="false" ht="15" hidden="false" customHeight="false" outlineLevel="0" collapsed="false">
      <c r="B12" s="53" t="s">
        <v>138</v>
      </c>
    </row>
    <row r="13" customFormat="false" ht="45.75" hidden="false" customHeight="true" outlineLevel="0" collapsed="false">
      <c r="B13" s="56" t="s">
        <v>139</v>
      </c>
    </row>
    <row r="15" customFormat="false" ht="15" hidden="false" customHeight="false" outlineLevel="0" collapsed="false">
      <c r="B15" s="53" t="s">
        <v>140</v>
      </c>
    </row>
    <row r="16" customFormat="false" ht="45.75" hidden="false" customHeight="true" outlineLevel="0" collapsed="false">
      <c r="B16" s="56" t="s">
        <v>141</v>
      </c>
    </row>
    <row r="18" customFormat="false" ht="15" hidden="false" customHeight="false" outlineLevel="0" collapsed="false">
      <c r="B18" s="53" t="s">
        <v>142</v>
      </c>
    </row>
    <row r="19" customFormat="false" ht="45.75" hidden="false" customHeight="true" outlineLevel="0" collapsed="false">
      <c r="B19" s="56" t="s">
        <v>143</v>
      </c>
    </row>
    <row r="21" customFormat="false" ht="15" hidden="false" customHeight="false" outlineLevel="0" collapsed="false">
      <c r="B21" s="53" t="s">
        <v>144</v>
      </c>
    </row>
    <row r="22" customFormat="false" ht="45.75" hidden="false" customHeight="true" outlineLevel="0" collapsed="false">
      <c r="B22" s="56" t="s">
        <v>145</v>
      </c>
    </row>
    <row r="24" customFormat="false" ht="15" hidden="false" customHeight="false" outlineLevel="0" collapsed="false">
      <c r="B24" s="53" t="s">
        <v>146</v>
      </c>
    </row>
    <row r="25" customFormat="false" ht="45.75" hidden="false" customHeight="true" outlineLevel="0" collapsed="false">
      <c r="B25" s="56" t="s">
        <v>147</v>
      </c>
    </row>
    <row r="27" customFormat="false" ht="15" hidden="false" customHeight="false" outlineLevel="0" collapsed="false">
      <c r="B27" s="54" t="s">
        <v>148</v>
      </c>
    </row>
    <row r="28" customFormat="false" ht="75.75" hidden="false" customHeight="true" outlineLevel="0" collapsed="false">
      <c r="B28" s="56" t="s">
        <v>149</v>
      </c>
    </row>
    <row r="30" customFormat="false" ht="15" hidden="false" customHeight="false" outlineLevel="0" collapsed="false">
      <c r="B30" s="57" t="s">
        <v>150</v>
      </c>
    </row>
    <row r="31" customFormat="false" ht="45.75" hidden="false" customHeight="true" outlineLevel="0" collapsed="false">
      <c r="B31" s="56" t="s">
        <v>151</v>
      </c>
    </row>
    <row r="32" customFormat="false" ht="15" hidden="false" customHeight="false" outlineLevel="0" collapsed="false">
      <c r="B32" s="58" t="s">
        <v>152</v>
      </c>
    </row>
  </sheetData>
  <hyperlinks>
    <hyperlink ref="B32" r:id="rId1" display="→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2026-09-26T18:48:51Z</dcterms:created>
  <dc:creator>openpyxl</dc:creator>
  <dc:description/>
  <dc:language>en-US</dc:language>
  <cp:lastModifiedBy/>
  <dcterms:modified xsi:type="dcterms:W3CDTF">2026-09-26T18:48:52Z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